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MAS ALDAMA CONTABILIDAD\2023\CUENTA PUBLICA 2022\FORMATOS A SUBIR\CONTABLE PARA SUBIR\"/>
    </mc:Choice>
  </mc:AlternateContent>
  <xr:revisionPtr revIDLastSave="0" documentId="13_ncr:1_{72EB6C3A-4AF9-47E7-AAD9-2B714F1892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Notas" sheetId="1" r:id="rId1"/>
    <sheet name="Formulario Notas" sheetId="2" r:id="rId2"/>
  </sheets>
  <calcPr calcId="181029"/>
</workbook>
</file>

<file path=xl/calcChain.xml><?xml version="1.0" encoding="utf-8"?>
<calcChain xmlns="http://schemas.openxmlformats.org/spreadsheetml/2006/main">
  <c r="M284" i="1" l="1"/>
  <c r="M261" i="1"/>
  <c r="M240" i="1"/>
  <c r="M253" i="1" s="1"/>
  <c r="K34" i="1"/>
  <c r="M175" i="1"/>
  <c r="N106" i="1"/>
  <c r="K106" i="1"/>
  <c r="K93" i="1"/>
  <c r="K83" i="1"/>
  <c r="M293" i="1" l="1"/>
  <c r="L211" i="1"/>
  <c r="I211" i="1"/>
  <c r="L190" i="1"/>
  <c r="M177" i="1"/>
  <c r="M164" i="1"/>
  <c r="M156" i="1"/>
  <c r="L142" i="1"/>
  <c r="I142" i="1"/>
  <c r="M123" i="1"/>
  <c r="J123" i="1"/>
  <c r="M121" i="1"/>
  <c r="J121" i="1"/>
  <c r="M118" i="1"/>
  <c r="J118" i="1"/>
  <c r="H72" i="1"/>
  <c r="M62" i="1"/>
  <c r="J62" i="1"/>
  <c r="K53" i="1"/>
  <c r="K44" i="1"/>
  <c r="M18" i="1"/>
  <c r="J18" i="1"/>
  <c r="M178" i="1" l="1"/>
  <c r="M124" i="1"/>
  <c r="K72" i="1"/>
  <c r="J124" i="1"/>
</calcChain>
</file>

<file path=xl/sharedStrings.xml><?xml version="1.0" encoding="utf-8"?>
<sst xmlns="http://schemas.openxmlformats.org/spreadsheetml/2006/main" count="336" uniqueCount="282">
  <si>
    <t>Activo</t>
  </si>
  <si>
    <t>a) NOTAS DE DESGLOSE</t>
  </si>
  <si>
    <t>Ingresos de Gestión</t>
  </si>
  <si>
    <t>NOTAS AL ESTADO DE SITUACIÓN FINANCIERA</t>
  </si>
  <si>
    <t>Efectivo y Equivalentes</t>
  </si>
  <si>
    <t>Derechos a recibir Efectivo y Equivalentes y Bienes o Servicios a Recibir</t>
  </si>
  <si>
    <t>Bienes Disponibles para su Transformación o Consumo (inventarios)</t>
  </si>
  <si>
    <t>Gastos y Otras Pérdidas:</t>
  </si>
  <si>
    <t>Efectivo y equivalentes</t>
  </si>
  <si>
    <t>Depreciación</t>
  </si>
  <si>
    <t>Amortización</t>
  </si>
  <si>
    <t>Incrementos en las provisiones</t>
  </si>
  <si>
    <t>Incremento en cuentas por cobrar</t>
  </si>
  <si>
    <t>Partidas extraordinarias</t>
  </si>
  <si>
    <r>
      <t xml:space="preserve">I)     </t>
    </r>
    <r>
      <rPr>
        <b/>
        <sz val="7"/>
        <rFont val="Times New Roman"/>
        <family val="1"/>
      </rPr>
      <t/>
    </r>
  </si>
  <si>
    <r>
      <rPr>
        <b/>
        <sz val="9"/>
        <rFont val="Arial"/>
        <family val="2"/>
      </rPr>
      <t>Ahorro/Desahorro   antes   de   rubros Extraordinarios</t>
    </r>
  </si>
  <si>
    <r>
      <rPr>
        <i/>
        <sz val="9"/>
        <rFont val="Arial"/>
        <family val="2"/>
      </rPr>
      <t>Movimientos de partidas (o rubros) que no afectan al efectivo.</t>
    </r>
  </si>
  <si>
    <r>
      <rPr>
        <sz val="9"/>
        <rFont val="Arial"/>
        <family val="2"/>
      </rPr>
      <t>Incremento en inversiones producido por revaluación</t>
    </r>
  </si>
  <si>
    <r>
      <rPr>
        <sz val="9"/>
        <rFont val="Arial"/>
        <family val="2"/>
      </rPr>
      <t>Ganancia/pérdida en venta de propiedad, planta y equipo</t>
    </r>
  </si>
  <si>
    <t xml:space="preserve">III)   </t>
  </si>
  <si>
    <t>NOTAS AL ESTADO DE VARIACIÓN EN LA HACIENDA PÚBLICA</t>
  </si>
  <si>
    <r>
      <t xml:space="preserve">II)    </t>
    </r>
    <r>
      <rPr>
        <b/>
        <sz val="7"/>
        <rFont val="Times New Roman"/>
        <family val="1"/>
      </rPr>
      <t/>
    </r>
  </si>
  <si>
    <t>NOTAS AL ESTADO DE ACTIVIDADES</t>
  </si>
  <si>
    <t xml:space="preserve">IV)   </t>
  </si>
  <si>
    <t>NOTAS AL ESTADO DE FLUJOS DE EFECTIVO</t>
  </si>
  <si>
    <t xml:space="preserve">V) </t>
  </si>
  <si>
    <t>CONCILIACIÓN ENTRE LOS INGRESOS PRESUPUESTARIOS Y CONTABLES, ASÍ COMO ENTRE LOS EGRESOS PRESUPUESTARIOS Y LOS GASTOS CONTABLES</t>
  </si>
  <si>
    <t>1.</t>
  </si>
  <si>
    <t>·</t>
  </si>
  <si>
    <t>A continuación se relacionan las cuentas que integran el rubro de efectivo y equivalentes:</t>
  </si>
  <si>
    <t>Concepto</t>
  </si>
  <si>
    <t>#NOMBRE(1112)</t>
  </si>
  <si>
    <t>Suma</t>
  </si>
  <si>
    <t>Bancos/Tesorería</t>
  </si>
  <si>
    <t>Banco</t>
  </si>
  <si>
    <t>Importe</t>
  </si>
  <si>
    <t>Inversiones Temporales</t>
  </si>
  <si>
    <t>Las Cuentas por Cobrar a Corto Plazo se integran por:</t>
  </si>
  <si>
    <t>Otros Derechos a recibir Efectivo y Equivalentes a Corto Plazo</t>
  </si>
  <si>
    <t>Bienes Inmuebles, Infraestructura y Construcciones en Proceso</t>
  </si>
  <si>
    <t>Se integra de la siguiente manera:</t>
  </si>
  <si>
    <t>Bienes Muebles, Intangibles y Depreciaciones</t>
  </si>
  <si>
    <t>Se integras de la siguiente manera:</t>
  </si>
  <si>
    <t>Activo Diferido</t>
  </si>
  <si>
    <t>Pasivo</t>
  </si>
  <si>
    <t>Este género se compone de dos grupos, el Pasivo Circulante y el Pasivo No Circulante, en éstos inciden pasivos derivados de operaciones por servicios personales, cuentas por pagar por operaciones presupuestarias devengadas y contabilizadas al 30 de septiembre del ejercicio correspondiente; pasivos por obligaciones laborales, a continuación se presenta la integración del pasivo:</t>
  </si>
  <si>
    <t>Suma de Pasivo</t>
  </si>
  <si>
    <t>Pasivo Circulante</t>
  </si>
  <si>
    <t>Destacan entre las principales partidas del Pasivo Circulante las siguientes:</t>
  </si>
  <si>
    <t>Pasivo No Circulante</t>
  </si>
  <si>
    <t>Destacan entre las principales partidas del Pasivo No Circulante las siguientes:</t>
  </si>
  <si>
    <t>Suma de Pasivos a Largo Plazo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</si>
  <si>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</si>
  <si>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</si>
  <si>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</si>
  <si>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</si>
  <si>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</si>
  <si>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</si>
  <si>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</si>
  <si>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</si>
  <si>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</si>
  <si>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</si>
  <si>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</si>
  <si>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</si>
  <si>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</si>
  <si>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</si>
  <si>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</si>
  <si>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</si>
  <si>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</si>
  <si>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</si>
  <si>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</si>
  <si>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</si>
  <si>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</si>
  <si>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</si>
  <si>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</si>
  <si>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</si>
  <si>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</si>
  <si>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</si>
  <si>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</si>
  <si>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</si>
  <si>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</si>
  <si>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</si>
  <si>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</si>
  <si>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</si>
  <si>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</si>
  <si>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</si>
  <si>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</si>
  <si>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</si>
  <si>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</si>
  <si>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</si>
  <si>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</si>
  <si>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</si>
  <si>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</si>
  <si>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</si>
  <si>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</si>
  <si>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</si>
  <si>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</si>
  <si>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</si>
  <si>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</si>
  <si>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</si>
  <si>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</si>
  <si>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</si>
  <si>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</si>
  <si>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</si>
  <si>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</si>
  <si>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</si>
  <si>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</si>
  <si>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La conciliación se presentará atendiendo a lo dispuesto por el Acuerdo por el que se emite el formato de conciliación entre los ingresos presupuestarios y contables, así como entre los egresos presupuestarios y los gastos contables.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</si>
  <si>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</si>
  <si>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</si>
  <si>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</si>
  <si>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</si>
  <si>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</si>
  <si>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</si>
  <si>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</si>
  <si>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</si>
  <si>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</si>
  <si>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</si>
  <si>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</si>
  <si>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</si>
  <si>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</si>
  <si>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</si>
  <si>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</si>
  <si>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</si>
  <si>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</si>
  <si>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</si>
  <si>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</si>
  <si>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</si>
  <si>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</si>
  <si>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</si>
  <si>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</si>
  <si>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</si>
  <si>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</si>
  <si>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</si>
  <si>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</si>
  <si>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</si>
  <si>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</si>
  <si>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</si>
  <si>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</si>
  <si>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</si>
  <si>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</si>
  <si>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</si>
  <si>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</si>
  <si>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</si>
  <si>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</si>
  <si>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</si>
  <si>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</si>
  <si>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</si>
  <si>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Efectivo</t>
  </si>
  <si>
    <t>Representa el monto de efectivo propiedad de la Junta Municipal de Agua y Saneamiento de Aldama, depositado en las instituciones bancarias Santander Serfín, S.A. y Banco Nacional de México, S.A., mismo que se encuentra disponible para su operación, ya sea mediante transferencias, emision de cheques o cualquier otro concepto analogo, y su importe se integra por:</t>
  </si>
  <si>
    <t>Representa el monto de los fondos fijos en efectivo.  Creados con la finalidad pagar en efectivo gastos menores de la oficina y fondo para disposicion de efectivo en las cajas de cobro y se integran:</t>
  </si>
  <si>
    <t>Representa el monto de efectivo invertido por la Junta Municipal de Agua y Saneamiento de Aldama, el cual esta en plazo a disposicion diaria con la Insitutción Financidera Santander Serfin, S.A., su importe se integra por:</t>
  </si>
  <si>
    <t>Representan los derechos de cobro originados en el desarrollo de las actividades del ente público, de los cuales se espera recibir una contraprestación representada en recursos, bienes o servicios; en un plazo menor o igual a doce meses, no incluidos en las cuentas anteriores, registrando el Impuesto al Valor Agregado originado por adquisiciones, pagos de cuenta corriente y compras de almacen, por el cual la entidad tiene derecho de acreditar o recuperar el saldo a favor y por el Impuesto al Valor Agregado por acreditar, y la partida se integra por:</t>
  </si>
  <si>
    <t>Almacenes</t>
  </si>
  <si>
    <t>Este renglón se compone por adquisición de bienes con el propósito de utilizarlos en el transcurso normal de operaciones de la entidad, tales como instalación de tomas nuevas o reposiciones, mantenimiento y/o reparación de la infraestructura hidráulica y sanitaria, así como el mantenimiento de las plantas de osmosis inversa, para el cumplimiento de los fines de la precitada entidad.  El método de registro que se maneja es a Costo Promedio, y el saldo se integra:</t>
  </si>
  <si>
    <t>Subtotal Ingresos de Gestion</t>
  </si>
  <si>
    <t>Subtotal Transferencias y Asignaciones</t>
  </si>
  <si>
    <t>Representa el importe de los gastos y otras pérdidas del ente público, incurridos por gastos de funcionamiento, intereses, transferencias, participaciones y aportaciones otorgadas, otras pérdidas de la gestión y extraordinarias, entre otras</t>
  </si>
  <si>
    <t>AL 31 DE DICIEMBRE DE 2022</t>
  </si>
  <si>
    <t>CUENTAS POR COBRAR A CORTO PLAZO</t>
  </si>
  <si>
    <t>BANCOS/TESORERÍA</t>
  </si>
  <si>
    <t>INVERSIONES TEMPORALES (HASTA 3 MESES)</t>
  </si>
  <si>
    <t>FONDOS CON AFECTACIÓN ESPECÍFICA</t>
  </si>
  <si>
    <t>SUSANA HERMOSILLO MONTES</t>
  </si>
  <si>
    <t>AZUCENA DEL CARMEN MACIAS HERMOSILLO</t>
  </si>
  <si>
    <t>BERTHA SORINA CAZARES RODELAS</t>
  </si>
  <si>
    <t>ELVIA CECILIA DELVAL NAVARRETE</t>
  </si>
  <si>
    <t>A. HUGO GAMEROS ESTRADA</t>
  </si>
  <si>
    <t>SOFIA ISELA GARIBAY GRIJALVA</t>
  </si>
  <si>
    <t>GILDARDO HUGO BARAJAS MARINEZ</t>
  </si>
  <si>
    <t>ANGEL HUGO GAMEROS ESTRADA</t>
  </si>
  <si>
    <t>SANTANDER 65-500563753 MAESTRA</t>
  </si>
  <si>
    <t>SANTANDER 65-500562485 CNA</t>
  </si>
  <si>
    <t>BANAMEX 5-688-538</t>
  </si>
  <si>
    <t>INVERSION SANTANDER 65500563753</t>
  </si>
  <si>
    <t>INVERSION SANTANDER 65500562485</t>
  </si>
  <si>
    <t>DEUDORES DIVERSOS POR COBRAR A CORTO PLAZO</t>
  </si>
  <si>
    <t>OTROS DERECHOS A RECIBIR EFECTIVO O EQUIVALENTES A CORTO PLAZO</t>
  </si>
  <si>
    <t>DEUDORES TINACOS</t>
  </si>
  <si>
    <t>COMITE AGUA EL PUEBLITO</t>
  </si>
  <si>
    <t>JMAS AQUILES SERDAN (SERV MEDICO)</t>
  </si>
  <si>
    <t>COMITE AGUA SAN IGNACIO (EJIDO EMILIANO ZAPATA)</t>
  </si>
  <si>
    <t>COMITE AGUA SAN DIEGO DE ALCALA</t>
  </si>
  <si>
    <t>COMITE AGUA EL MIMBRE DE ARRIBA</t>
  </si>
  <si>
    <t>IVA POR ACREDITAR</t>
  </si>
  <si>
    <t>IVA SALDO A FAVOR</t>
  </si>
  <si>
    <t>ALMACEN JMAS ALDAMA</t>
  </si>
  <si>
    <t>TERRENOS</t>
  </si>
  <si>
    <t>VIVIENDAS</t>
  </si>
  <si>
    <t>EDIFICIOS NO HABITACIONALES</t>
  </si>
  <si>
    <t>INFRAESTRUCTURA</t>
  </si>
  <si>
    <t>CONSTRUCCIONES EN PROCESO EN BIENES PROPIOS</t>
  </si>
  <si>
    <t>Subtotal BIENES INMUEBLES, INFRAESTRUCTURA Y CONSTRUCCIONES EN PROCESO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</si>
  <si>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</si>
  <si>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</si>
  <si>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</si>
  <si>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</si>
  <si>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</si>
  <si>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Subtotal BIENES MUEBLES</t>
  </si>
  <si>
    <t>SOFTWARE</t>
  </si>
  <si>
    <t>LICENCIAS</t>
  </si>
  <si>
    <t>Subtotal ACTIVOS INTANGIBLES</t>
  </si>
  <si>
    <t>DEPRECIACIÓN ACUMULADA DE BIENES MUEBLES</t>
  </si>
  <si>
    <t>Subtotal DEPRECIACIÓN, DETERIORO Y AMORTIZACIÓN ACUMULADA DE BIENES</t>
  </si>
  <si>
    <t>OCUPACION TEMPORAL 01/2021 EL VERGEL</t>
  </si>
  <si>
    <t>PASIVO CIRCULANTE</t>
  </si>
  <si>
    <t>Suma PASIVO CIRCULANTE</t>
  </si>
  <si>
    <t>PASIVO NO CIRCULANTE</t>
  </si>
  <si>
    <t>SERVICIOS PERSONALES POR PAGAR A CORTO PLAZO</t>
  </si>
  <si>
    <t>PROVEEDORES POR PAGAR A CORTO PLAZO</t>
  </si>
  <si>
    <t>CONTRATISTAS POR OBRAS PÚBLICAS POR PAGAR A CORTO PLAZO</t>
  </si>
  <si>
    <t>TRANSFERENCIAS OTORGADAS POR PAGAR A CORTO PLAZO</t>
  </si>
  <si>
    <t>RETENCIONES Y CONTRIBUCIONES POR PAGAR A CORTO PLAZO</t>
  </si>
  <si>
    <t>OTRAS CUENTAS POR PAGAR A CORTO PLAZO</t>
  </si>
  <si>
    <t>OTROS PASIVOS CIRCULANTES</t>
  </si>
  <si>
    <t>PROVISIÓN PARA CONTINGENCIAS A LARGO PLAZO</t>
  </si>
  <si>
    <t>DERECHOS POR PRESTACIÓN DE SERVICIOS</t>
  </si>
  <si>
    <t>ACCESORIOS DE DERECHOS</t>
  </si>
  <si>
    <t>PRODUCTOS</t>
  </si>
  <si>
    <t>INGRESOS POR VENTA DE BIENES Y PRESTACIÓN DE SERVICIOS</t>
  </si>
  <si>
    <t>TRANSFERENCIAS, ASIGNACIONES, SUBSIDIOS Y SUBVENCIONES, Y PENSIONES Y JUBILACIONES</t>
  </si>
  <si>
    <t>GASTOS DE FUNCIONAMIENTO</t>
  </si>
  <si>
    <t>TRANSFERENCIAS, ASIGNACIONES, SUBSIDIOS Y OTRAS AYUDAS</t>
  </si>
  <si>
    <t>PARTICIPACIONES Y APORTACIONES</t>
  </si>
  <si>
    <t>INTERESES, COMISIONES Y OTROS GASTOS DE LA DEUDA PÚBLICA</t>
  </si>
  <si>
    <t>OTROS GASTOS Y PÉRDIDAS EXTRAORDINARIAS</t>
  </si>
  <si>
    <t>Suma de GASTOS Y OTRAS PÉRDIDAS</t>
  </si>
  <si>
    <t>BANCOS/DEPENDENCIAS Y OTROS</t>
  </si>
  <si>
    <t>DEPÓSITOS DE FONDOS DE TERCEROS EN GARANTÍA Y/O ADMINISTRACIÓN</t>
  </si>
  <si>
    <t>Total de EFECTIVO Y EQUIVALENTES</t>
  </si>
  <si>
    <t>En el periodo que se informa que las variaciones al Patrimonio Contribuido, se deben a los registros al patrimonio por donaciones de bidones</t>
  </si>
  <si>
    <t>de hipoclorito de sodio que entrega la JCAS a nuestro Organismo.</t>
  </si>
  <si>
    <t>En el periodo que se informa el patrimonio generado, procede de la recepción de las aportaciones ordinarias tanto de las entidades federativas y la Secretaría de Hacienda y Crédito Público,  por la recepción de aportaciones extraordinarias tanto de entidades federativas y municipios, asi como por las actividades propias del Organismo que es el cobro de derechos por la prestacion del servicio de suministro de agua potable.</t>
  </si>
  <si>
    <t>JUNTA MUNICIPAL DE AGUA Y SANEAMIENTO DE ALDAMA</t>
  </si>
  <si>
    <t>Conciliación entre los Ingresos Presupuestarios y Contables</t>
  </si>
  <si>
    <t>1. Total de egresos presupuestarios</t>
  </si>
  <si>
    <t>2. Más ingresos contables no presupuestarios</t>
  </si>
  <si>
    <t xml:space="preserve">2.1 Ingresos Financieros 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</si>
  <si>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</si>
  <si>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</si>
  <si>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</si>
  <si>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</si>
  <si>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 xml:space="preserve"> 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</si>
  <si>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</si>
  <si>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</si>
  <si>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</si>
  <si>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</si>
  <si>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 Ingresos Contables (4 = 1 + 2 - 3)</t>
  </si>
  <si>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</si>
  <si>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</si>
  <si>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</si>
  <si>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</si>
  <si>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</si>
  <si>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</si>
  <si>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</si>
  <si>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</si>
  <si>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</si>
  <si>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</si>
  <si>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</si>
  <si>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</si>
  <si>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</si>
  <si>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</si>
  <si>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</si>
  <si>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</si>
  <si>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</si>
  <si>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</si>
  <si>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</si>
  <si>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</si>
  <si>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</si>
  <si>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</si>
  <si>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</si>
  <si>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</si>
  <si>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</si>
  <si>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</si>
  <si>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</si>
  <si>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</si>
  <si>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</si>
  <si>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</si>
  <si>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</si>
  <si>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4. Total de Gasto Contable</t>
  </si>
  <si>
    <t>Correspondiente del 1 de Enero al 31 de Diciembre de 2022</t>
  </si>
  <si>
    <t>JUNTA MUNICIPAL DE AGUA Y SANEAMIENTO DE ALDAMA, CHIH.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</si>
</sst>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\ #,###,###.00"/>
  </numFmts>
  <fonts count="2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Symbol"/>
      <family val="1"/>
      <charset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233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horizontal="right"/>
    </xf>
    <xf numFmtId="4" fontId="10" fillId="0" borderId="0" xfId="0" applyNumberFormat="1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justify" vertical="justify" wrapText="1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20" fillId="3" borderId="15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vertical="center"/>
    </xf>
    <xf numFmtId="0" fontId="21" fillId="5" borderId="11" xfId="0" applyFont="1" applyFill="1" applyBorder="1" applyAlignment="1">
      <alignment vertical="center" wrapText="1"/>
    </xf>
    <xf numFmtId="49" fontId="21" fillId="5" borderId="11" xfId="0" applyNumberFormat="1" applyFont="1" applyFill="1" applyBorder="1" applyAlignment="1">
      <alignment vertical="center"/>
    </xf>
    <xf numFmtId="49" fontId="21" fillId="5" borderId="16" xfId="0" applyNumberFormat="1" applyFont="1" applyFill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49" fontId="21" fillId="0" borderId="11" xfId="0" applyNumberFormat="1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0" fontId="20" fillId="5" borderId="1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vertical="center"/>
    </xf>
    <xf numFmtId="0" fontId="21" fillId="5" borderId="18" xfId="0" applyFont="1" applyFill="1" applyBorder="1" applyAlignment="1">
      <alignment vertical="center" wrapText="1"/>
    </xf>
    <xf numFmtId="49" fontId="21" fillId="5" borderId="18" xfId="0" applyNumberFormat="1" applyFont="1" applyFill="1" applyBorder="1" applyAlignment="1">
      <alignment vertical="center"/>
    </xf>
    <xf numFmtId="49" fontId="21" fillId="5" borderId="19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top"/>
    </xf>
    <xf numFmtId="49" fontId="21" fillId="0" borderId="21" xfId="0" applyNumberFormat="1" applyFont="1" applyBorder="1" applyAlignment="1">
      <alignment vertical="center"/>
    </xf>
    <xf numFmtId="49" fontId="21" fillId="0" borderId="22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49" fontId="21" fillId="0" borderId="18" xfId="0" applyNumberFormat="1" applyFont="1" applyBorder="1" applyAlignment="1">
      <alignment vertical="center"/>
    </xf>
    <xf numFmtId="49" fontId="21" fillId="0" borderId="19" xfId="0" applyNumberFormat="1" applyFont="1" applyBorder="1" applyAlignment="1">
      <alignment vertical="center"/>
    </xf>
    <xf numFmtId="0" fontId="1" fillId="0" borderId="0" xfId="0" applyFont="1" applyAlignment="1">
      <alignment horizontal="justify" vertical="justify" wrapText="1"/>
    </xf>
    <xf numFmtId="0" fontId="6" fillId="6" borderId="2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0" fontId="6" fillId="6" borderId="4" xfId="0" applyFont="1" applyFill="1" applyBorder="1" applyAlignment="1">
      <alignment horizontal="left" vertical="top"/>
    </xf>
    <xf numFmtId="4" fontId="6" fillId="6" borderId="4" xfId="0" applyNumberFormat="1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4" fontId="5" fillId="0" borderId="31" xfId="0" applyNumberFormat="1" applyFont="1" applyBorder="1" applyAlignment="1">
      <alignment vertical="top"/>
    </xf>
    <xf numFmtId="4" fontId="5" fillId="0" borderId="6" xfId="0" applyNumberFormat="1" applyFont="1" applyBorder="1" applyAlignment="1">
      <alignment vertical="top"/>
    </xf>
    <xf numFmtId="0" fontId="5" fillId="0" borderId="7" xfId="0" applyFont="1" applyBorder="1" applyAlignment="1">
      <alignment horizontal="left" vertical="top"/>
    </xf>
    <xf numFmtId="0" fontId="5" fillId="0" borderId="29" xfId="0" applyFont="1" applyBorder="1" applyAlignment="1">
      <alignment vertical="top"/>
    </xf>
    <xf numFmtId="4" fontId="5" fillId="0" borderId="32" xfId="0" applyNumberFormat="1" applyFont="1" applyBorder="1" applyAlignment="1">
      <alignment vertical="top"/>
    </xf>
    <xf numFmtId="0" fontId="5" fillId="0" borderId="29" xfId="0" applyFont="1" applyBorder="1" applyAlignment="1">
      <alignment horizontal="left" vertical="top"/>
    </xf>
    <xf numFmtId="4" fontId="5" fillId="0" borderId="0" xfId="0" applyNumberFormat="1" applyFont="1" applyAlignment="1">
      <alignment vertical="top"/>
    </xf>
    <xf numFmtId="0" fontId="5" fillId="0" borderId="30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6" borderId="2" xfId="0" applyFont="1" applyFill="1" applyBorder="1" applyAlignment="1">
      <alignment horizontal="left" vertical="top"/>
    </xf>
    <xf numFmtId="4" fontId="5" fillId="0" borderId="5" xfId="0" applyNumberFormat="1" applyFont="1" applyBorder="1" applyAlignment="1">
      <alignment vertical="top"/>
    </xf>
    <xf numFmtId="4" fontId="5" fillId="0" borderId="29" xfId="0" applyNumberFormat="1" applyFont="1" applyBorder="1" applyAlignment="1">
      <alignment vertical="top"/>
    </xf>
    <xf numFmtId="0" fontId="6" fillId="6" borderId="3" xfId="0" applyFont="1" applyFill="1" applyBorder="1" applyAlignment="1">
      <alignment horizontal="left" vertical="top"/>
    </xf>
    <xf numFmtId="4" fontId="6" fillId="6" borderId="1" xfId="0" applyNumberFormat="1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right"/>
    </xf>
    <xf numFmtId="44" fontId="11" fillId="0" borderId="0" xfId="2" applyFont="1" applyFill="1" applyBorder="1" applyAlignment="1"/>
    <xf numFmtId="49" fontId="11" fillId="0" borderId="1" xfId="0" applyNumberFormat="1" applyFont="1" applyBorder="1" applyAlignment="1">
      <alignment horizontal="right"/>
    </xf>
    <xf numFmtId="44" fontId="11" fillId="0" borderId="1" xfId="2" applyFont="1" applyFill="1" applyBorder="1" applyAlignment="1"/>
    <xf numFmtId="164" fontId="10" fillId="0" borderId="1" xfId="0" applyNumberFormat="1" applyFont="1" applyBorder="1"/>
    <xf numFmtId="4" fontId="10" fillId="0" borderId="1" xfId="0" applyNumberFormat="1" applyFont="1" applyBorder="1"/>
    <xf numFmtId="49" fontId="10" fillId="0" borderId="1" xfId="0" applyNumberFormat="1" applyFont="1" applyBorder="1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right"/>
    </xf>
    <xf numFmtId="49" fontId="11" fillId="0" borderId="4" xfId="0" applyNumberFormat="1" applyFont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44" fontId="11" fillId="0" borderId="1" xfId="2" applyFont="1" applyBorder="1" applyAlignment="1"/>
    <xf numFmtId="2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44" fontId="11" fillId="0" borderId="2" xfId="2" applyFont="1" applyFill="1" applyBorder="1" applyAlignment="1">
      <alignment horizontal="right"/>
    </xf>
    <xf numFmtId="44" fontId="11" fillId="0" borderId="4" xfId="2" applyFont="1" applyFill="1" applyBorder="1" applyAlignment="1">
      <alignment horizontal="right"/>
    </xf>
    <xf numFmtId="44" fontId="11" fillId="0" borderId="3" xfId="2" applyFont="1" applyFill="1" applyBorder="1" applyAlignment="1">
      <alignment horizontal="right"/>
    </xf>
    <xf numFmtId="0" fontId="10" fillId="0" borderId="0" xfId="0" applyFont="1" applyAlignment="1">
      <alignment horizontal="justify" vertical="justify" wrapText="1"/>
    </xf>
    <xf numFmtId="49" fontId="10" fillId="0" borderId="2" xfId="0" applyNumberFormat="1" applyFont="1" applyBorder="1"/>
    <xf numFmtId="49" fontId="10" fillId="0" borderId="4" xfId="0" applyNumberFormat="1" applyFont="1" applyBorder="1"/>
    <xf numFmtId="49" fontId="10" fillId="0" borderId="3" xfId="0" applyNumberFormat="1" applyFont="1" applyBorder="1"/>
    <xf numFmtId="164" fontId="10" fillId="0" borderId="2" xfId="0" applyNumberFormat="1" applyFont="1" applyBorder="1"/>
    <xf numFmtId="2" fontId="10" fillId="0" borderId="4" xfId="0" applyNumberFormat="1" applyFont="1" applyBorder="1"/>
    <xf numFmtId="2" fontId="10" fillId="0" borderId="3" xfId="0" applyNumberFormat="1" applyFont="1" applyBorder="1"/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49" fontId="10" fillId="0" borderId="4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left"/>
    </xf>
    <xf numFmtId="2" fontId="10" fillId="0" borderId="4" xfId="0" applyNumberFormat="1" applyFont="1" applyBorder="1" applyAlignment="1">
      <alignment horizontal="left"/>
    </xf>
    <xf numFmtId="2" fontId="10" fillId="0" borderId="3" xfId="0" applyNumberFormat="1" applyFont="1" applyBorder="1" applyAlignment="1">
      <alignment horizontal="left"/>
    </xf>
    <xf numFmtId="44" fontId="11" fillId="0" borderId="2" xfId="2" applyFont="1" applyBorder="1" applyAlignment="1">
      <alignment horizontal="right"/>
    </xf>
    <xf numFmtId="44" fontId="11" fillId="0" borderId="4" xfId="2" applyFont="1" applyBorder="1" applyAlignment="1">
      <alignment horizontal="right"/>
    </xf>
    <xf numFmtId="44" fontId="11" fillId="0" borderId="3" xfId="2" applyFont="1" applyBorder="1" applyAlignment="1">
      <alignment horizontal="right"/>
    </xf>
    <xf numFmtId="0" fontId="11" fillId="0" borderId="2" xfId="0" applyFont="1" applyBorder="1"/>
    <xf numFmtId="0" fontId="11" fillId="0" borderId="4" xfId="0" applyFont="1" applyBorder="1"/>
    <xf numFmtId="0" fontId="11" fillId="0" borderId="3" xfId="0" applyFont="1" applyBorder="1"/>
    <xf numFmtId="4" fontId="10" fillId="0" borderId="4" xfId="0" applyNumberFormat="1" applyFont="1" applyBorder="1"/>
    <xf numFmtId="4" fontId="10" fillId="0" borderId="3" xfId="0" applyNumberFormat="1" applyFont="1" applyBorder="1"/>
    <xf numFmtId="0" fontId="1" fillId="0" borderId="0" xfId="0" applyFont="1" applyAlignment="1">
      <alignment horizontal="left" vertical="justify"/>
    </xf>
    <xf numFmtId="4" fontId="10" fillId="0" borderId="2" xfId="0" applyNumberFormat="1" applyFont="1" applyBorder="1"/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justify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justify"/>
    </xf>
    <xf numFmtId="164" fontId="10" fillId="0" borderId="3" xfId="0" applyNumberFormat="1" applyFont="1" applyBorder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44" fontId="11" fillId="0" borderId="3" xfId="2" applyFont="1" applyBorder="1" applyAlignment="1"/>
    <xf numFmtId="44" fontId="11" fillId="0" borderId="2" xfId="2" applyFont="1" applyFill="1" applyBorder="1" applyAlignment="1">
      <alignment horizontal="center"/>
    </xf>
    <xf numFmtId="44" fontId="11" fillId="0" borderId="4" xfId="2" applyFont="1" applyFill="1" applyBorder="1" applyAlignment="1">
      <alignment horizontal="center"/>
    </xf>
    <xf numFmtId="44" fontId="11" fillId="0" borderId="3" xfId="2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44" fontId="11" fillId="0" borderId="2" xfId="2" applyFont="1" applyBorder="1" applyAlignment="1"/>
    <xf numFmtId="44" fontId="11" fillId="0" borderId="4" xfId="2" applyFont="1" applyBorder="1" applyAlignme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/>
    </xf>
    <xf numFmtId="0" fontId="6" fillId="6" borderId="5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center" vertical="top"/>
    </xf>
    <xf numFmtId="0" fontId="6" fillId="6" borderId="29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top"/>
    </xf>
    <xf numFmtId="0" fontId="6" fillId="6" borderId="9" xfId="0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4" fontId="6" fillId="6" borderId="4" xfId="0" applyNumberFormat="1" applyFont="1" applyFill="1" applyBorder="1" applyAlignment="1">
      <alignment horizontal="center" vertical="top"/>
    </xf>
    <xf numFmtId="4" fontId="6" fillId="6" borderId="3" xfId="0" applyNumberFormat="1" applyFont="1" applyFill="1" applyBorder="1" applyAlignment="1">
      <alignment horizontal="center" vertical="top"/>
    </xf>
    <xf numFmtId="4" fontId="5" fillId="0" borderId="29" xfId="0" applyNumberFormat="1" applyFont="1" applyBorder="1" applyAlignment="1">
      <alignment horizontal="center" vertical="top"/>
    </xf>
    <xf numFmtId="4" fontId="5" fillId="0" borderId="30" xfId="0" applyNumberFormat="1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6" borderId="2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0" fontId="5" fillId="0" borderId="29" xfId="0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" fontId="6" fillId="6" borderId="2" xfId="0" applyNumberFormat="1" applyFont="1" applyFill="1" applyBorder="1" applyAlignment="1">
      <alignment horizontal="center" vertical="top"/>
    </xf>
    <xf numFmtId="0" fontId="17" fillId="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14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left" vertical="center"/>
    </xf>
    <xf numFmtId="0" fontId="21" fillId="5" borderId="24" xfId="0" applyFont="1" applyFill="1" applyBorder="1" applyAlignment="1">
      <alignment horizontal="left" vertical="center"/>
    </xf>
    <xf numFmtId="0" fontId="20" fillId="5" borderId="25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5" borderId="21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4" xfId="0" applyFont="1" applyFill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</cellXfs>
  <cellStyles count="3">
    <cellStyle name="Hipervínculo 2" xfId="1" xr:uid="{00000000-0005-0000-0000-000000000000}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2"/>
  <sheetViews>
    <sheetView tabSelected="1" zoomScaleNormal="100" workbookViewId="0">
      <selection activeCell="B3" sqref="B3"/>
    </sheetView>
  </sheetViews>
  <sheetFormatPr baseColWidth="10" defaultColWidth="9.33203125" defaultRowHeight="12" customHeight="1" x14ac:dyDescent="0.25"/>
  <cols>
    <col min="1" max="2" width="4.109375" style="6" customWidth="1"/>
    <col min="3" max="3" width="6.33203125" style="6" customWidth="1"/>
    <col min="4" max="11" width="9.109375" style="6" customWidth="1"/>
    <col min="12" max="12" width="10.21875" style="6" customWidth="1"/>
    <col min="13" max="13" width="9.109375" style="6" customWidth="1"/>
    <col min="14" max="14" width="8.21875" style="6" customWidth="1"/>
    <col min="15" max="15" width="9.109375" style="6" customWidth="1"/>
    <col min="16" max="16" width="13.33203125" style="6" bestFit="1" customWidth="1"/>
    <col min="17" max="16384" width="9.33203125" style="6"/>
  </cols>
  <sheetData>
    <row r="1" spans="1:16" ht="12" customHeight="1" x14ac:dyDescent="0.25">
      <c r="A1" s="162" t="s">
        <v>281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 s="35" customFormat="1" ht="12" customHeight="1" x14ac:dyDescent="0.25">
      <c r="A2" s="162" t="s">
        <v>158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ht="12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</row>
    <row r="5" spans="1:16" ht="1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2" customHeight="1" x14ac:dyDescent="0.25">
      <c r="B6" s="4" t="s">
        <v>14</v>
      </c>
      <c r="C6" s="4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" customHeigh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" customHeight="1" x14ac:dyDescent="0.25">
      <c r="A8" s="4"/>
      <c r="B8" s="2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2" customHeight="1" x14ac:dyDescent="0.25">
      <c r="A9" s="4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2" customHeight="1" x14ac:dyDescent="0.25">
      <c r="B10" s="23" t="s">
        <v>28</v>
      </c>
      <c r="C10" s="2" t="s">
        <v>4</v>
      </c>
    </row>
    <row r="11" spans="1:16" ht="12" customHeight="1" x14ac:dyDescent="0.25">
      <c r="B11" s="23"/>
      <c r="C11" s="2"/>
    </row>
    <row r="12" spans="1:16" ht="12" customHeight="1" x14ac:dyDescent="0.2">
      <c r="B12" s="18"/>
      <c r="C12" s="24" t="s">
        <v>29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12" customHeight="1" x14ac:dyDescent="0.25">
      <c r="B13" s="18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ht="12" customHeight="1" x14ac:dyDescent="0.25">
      <c r="B14" s="18"/>
      <c r="C14" s="10"/>
      <c r="D14" s="99" t="s">
        <v>30</v>
      </c>
      <c r="E14" s="99"/>
      <c r="F14" s="99"/>
      <c r="G14" s="99"/>
      <c r="H14" s="99"/>
      <c r="I14" s="99"/>
      <c r="J14" s="108">
        <v>2022</v>
      </c>
      <c r="K14" s="108"/>
      <c r="L14" s="108"/>
      <c r="M14" s="108">
        <v>2021</v>
      </c>
      <c r="N14" s="108"/>
      <c r="O14" s="108"/>
    </row>
    <row r="15" spans="1:16" ht="12" customHeight="1" x14ac:dyDescent="0.2">
      <c r="B15" s="18"/>
      <c r="C15" s="10"/>
      <c r="D15" s="98" t="s">
        <v>160</v>
      </c>
      <c r="E15" s="98"/>
      <c r="F15" s="98"/>
      <c r="G15" s="98"/>
      <c r="H15" s="98"/>
      <c r="I15" s="98"/>
      <c r="J15" s="96">
        <v>288446.48</v>
      </c>
      <c r="K15" s="107"/>
      <c r="L15" s="107"/>
      <c r="M15" s="96">
        <v>270239.35999999999</v>
      </c>
      <c r="N15" s="107"/>
      <c r="O15" s="107"/>
    </row>
    <row r="16" spans="1:16" ht="12" customHeight="1" x14ac:dyDescent="0.2">
      <c r="B16" s="18"/>
      <c r="C16" s="10"/>
      <c r="D16" s="98" t="s">
        <v>161</v>
      </c>
      <c r="E16" s="98"/>
      <c r="F16" s="98"/>
      <c r="G16" s="98"/>
      <c r="H16" s="98"/>
      <c r="I16" s="98"/>
      <c r="J16" s="96">
        <v>5483861.0300000003</v>
      </c>
      <c r="K16" s="107"/>
      <c r="L16" s="107"/>
      <c r="M16" s="96">
        <v>774930.36</v>
      </c>
      <c r="N16" s="107"/>
      <c r="O16" s="107"/>
    </row>
    <row r="17" spans="2:16" ht="12" customHeight="1" x14ac:dyDescent="0.2">
      <c r="B17" s="18"/>
      <c r="C17" s="10"/>
      <c r="D17" s="98" t="s">
        <v>162</v>
      </c>
      <c r="E17" s="98"/>
      <c r="F17" s="98"/>
      <c r="G17" s="98"/>
      <c r="H17" s="98"/>
      <c r="I17" s="98"/>
      <c r="J17" s="96">
        <v>0</v>
      </c>
      <c r="K17" s="107"/>
      <c r="L17" s="107"/>
      <c r="M17" s="96">
        <v>0</v>
      </c>
      <c r="N17" s="107"/>
      <c r="O17" s="107"/>
    </row>
    <row r="18" spans="2:16" ht="12" customHeight="1" x14ac:dyDescent="0.25">
      <c r="B18" s="18"/>
      <c r="C18" s="10"/>
      <c r="D18" s="103" t="s">
        <v>32</v>
      </c>
      <c r="E18" s="104"/>
      <c r="F18" s="104"/>
      <c r="G18" s="104"/>
      <c r="H18" s="104"/>
      <c r="I18" s="105"/>
      <c r="J18" s="106">
        <f>SUM(J15:L17)</f>
        <v>5772307.5099999998</v>
      </c>
      <c r="K18" s="106"/>
      <c r="L18" s="106"/>
      <c r="M18" s="106">
        <f>SUM(M15:O17)</f>
        <v>1045169.72</v>
      </c>
      <c r="N18" s="106"/>
      <c r="O18" s="106"/>
    </row>
    <row r="19" spans="2:16" ht="12" customHeight="1" x14ac:dyDescent="0.25">
      <c r="B19" s="1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" customHeight="1" x14ac:dyDescent="0.25">
      <c r="B20" s="1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ht="12" customHeight="1" x14ac:dyDescent="0.25">
      <c r="B21" s="18"/>
      <c r="C21" s="25" t="s">
        <v>148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ht="12" customHeight="1" x14ac:dyDescent="0.25">
      <c r="B22" s="18"/>
      <c r="C22" s="2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ht="24" customHeight="1" x14ac:dyDescent="0.2">
      <c r="B23" s="18"/>
      <c r="C23" s="163" t="s">
        <v>150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0"/>
    </row>
    <row r="24" spans="2:16" ht="12" customHeight="1" x14ac:dyDescent="0.25">
      <c r="B24" s="18"/>
      <c r="C24" s="2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2" customHeight="1" x14ac:dyDescent="0.25">
      <c r="B25" s="18"/>
      <c r="C25" s="10"/>
      <c r="D25" s="10"/>
      <c r="E25" s="10"/>
      <c r="F25" s="99" t="s">
        <v>34</v>
      </c>
      <c r="G25" s="99"/>
      <c r="H25" s="99"/>
      <c r="I25" s="99"/>
      <c r="J25" s="99"/>
      <c r="K25" s="108" t="s">
        <v>35</v>
      </c>
      <c r="L25" s="108"/>
      <c r="M25" s="108"/>
      <c r="N25" s="10"/>
      <c r="O25" s="10"/>
      <c r="P25" s="10"/>
    </row>
    <row r="26" spans="2:16" ht="12" customHeight="1" x14ac:dyDescent="0.2">
      <c r="B26" s="18"/>
      <c r="C26" s="10"/>
      <c r="D26" s="10"/>
      <c r="E26" s="10"/>
      <c r="F26" s="98" t="s">
        <v>163</v>
      </c>
      <c r="G26" s="98"/>
      <c r="H26" s="98"/>
      <c r="I26" s="98"/>
      <c r="J26" s="98"/>
      <c r="K26" s="96">
        <v>20000</v>
      </c>
      <c r="L26" s="107"/>
      <c r="M26" s="107"/>
      <c r="N26" s="10"/>
      <c r="O26" s="10"/>
      <c r="P26" s="10"/>
    </row>
    <row r="27" spans="2:16" ht="12" customHeight="1" x14ac:dyDescent="0.2">
      <c r="B27" s="18"/>
      <c r="C27" s="10"/>
      <c r="D27" s="10"/>
      <c r="E27" s="10"/>
      <c r="F27" s="98" t="s">
        <v>164</v>
      </c>
      <c r="G27" s="98"/>
      <c r="H27" s="98"/>
      <c r="I27" s="98"/>
      <c r="J27" s="98"/>
      <c r="K27" s="96">
        <v>3000</v>
      </c>
      <c r="L27" s="107"/>
      <c r="M27" s="107"/>
      <c r="N27" s="10"/>
      <c r="O27" s="10"/>
      <c r="P27" s="10"/>
    </row>
    <row r="28" spans="2:16" ht="12" customHeight="1" x14ac:dyDescent="0.2">
      <c r="B28" s="18"/>
      <c r="C28" s="10"/>
      <c r="D28" s="10"/>
      <c r="E28" s="10"/>
      <c r="F28" s="98" t="s">
        <v>165</v>
      </c>
      <c r="G28" s="98"/>
      <c r="H28" s="98"/>
      <c r="I28" s="98"/>
      <c r="J28" s="98"/>
      <c r="K28" s="96">
        <v>1000</v>
      </c>
      <c r="L28" s="107"/>
      <c r="M28" s="107"/>
      <c r="N28" s="10"/>
      <c r="O28" s="10"/>
      <c r="P28" s="10"/>
    </row>
    <row r="29" spans="2:16" ht="12" customHeight="1" x14ac:dyDescent="0.2">
      <c r="B29" s="18"/>
      <c r="C29" s="10"/>
      <c r="D29" s="10"/>
      <c r="E29" s="10"/>
      <c r="F29" s="98" t="s">
        <v>166</v>
      </c>
      <c r="G29" s="98"/>
      <c r="H29" s="98"/>
      <c r="I29" s="98"/>
      <c r="J29" s="98"/>
      <c r="K29" s="96">
        <v>2000</v>
      </c>
      <c r="L29" s="107"/>
      <c r="M29" s="107"/>
      <c r="N29" s="10"/>
      <c r="O29" s="10"/>
      <c r="P29" s="10"/>
    </row>
    <row r="30" spans="2:16" ht="12" customHeight="1" x14ac:dyDescent="0.2">
      <c r="B30" s="18"/>
      <c r="C30" s="10"/>
      <c r="D30" s="10"/>
      <c r="E30" s="10"/>
      <c r="F30" s="98" t="s">
        <v>167</v>
      </c>
      <c r="G30" s="98"/>
      <c r="H30" s="98"/>
      <c r="I30" s="98"/>
      <c r="J30" s="98"/>
      <c r="K30" s="96">
        <v>0</v>
      </c>
      <c r="L30" s="107"/>
      <c r="M30" s="107"/>
      <c r="N30" s="10"/>
      <c r="O30" s="10"/>
      <c r="P30" s="10"/>
    </row>
    <row r="31" spans="2:16" ht="12" customHeight="1" x14ac:dyDescent="0.2">
      <c r="B31" s="18"/>
      <c r="C31" s="10"/>
      <c r="D31" s="10"/>
      <c r="E31" s="10"/>
      <c r="F31" s="98" t="s">
        <v>168</v>
      </c>
      <c r="G31" s="98"/>
      <c r="H31" s="98"/>
      <c r="I31" s="98"/>
      <c r="J31" s="98"/>
      <c r="K31" s="96">
        <v>3000</v>
      </c>
      <c r="L31" s="107"/>
      <c r="M31" s="107"/>
      <c r="N31" s="10"/>
      <c r="O31" s="10"/>
      <c r="P31" s="10"/>
    </row>
    <row r="32" spans="2:16" ht="12" customHeight="1" x14ac:dyDescent="0.2">
      <c r="B32" s="18"/>
      <c r="C32" s="10"/>
      <c r="D32" s="10"/>
      <c r="E32" s="10"/>
      <c r="F32" s="98" t="s">
        <v>169</v>
      </c>
      <c r="G32" s="98"/>
      <c r="H32" s="98"/>
      <c r="I32" s="98"/>
      <c r="J32" s="98"/>
      <c r="K32" s="96">
        <v>5000</v>
      </c>
      <c r="L32" s="107"/>
      <c r="M32" s="107"/>
      <c r="N32" s="10"/>
      <c r="O32" s="10"/>
      <c r="P32" s="10"/>
    </row>
    <row r="33" spans="2:16" ht="12" customHeight="1" x14ac:dyDescent="0.2">
      <c r="B33" s="18"/>
      <c r="C33" s="10"/>
      <c r="D33" s="10"/>
      <c r="E33" s="10"/>
      <c r="F33" s="98" t="s">
        <v>170</v>
      </c>
      <c r="G33" s="98"/>
      <c r="H33" s="98"/>
      <c r="I33" s="98"/>
      <c r="J33" s="98"/>
      <c r="K33" s="96">
        <v>3000</v>
      </c>
      <c r="L33" s="107"/>
      <c r="M33" s="107"/>
      <c r="N33" s="10"/>
      <c r="O33" s="10"/>
      <c r="P33" s="10"/>
    </row>
    <row r="34" spans="2:16" ht="12" customHeight="1" x14ac:dyDescent="0.25">
      <c r="B34" s="18"/>
      <c r="C34" s="10"/>
      <c r="D34" s="10"/>
      <c r="E34" s="10"/>
      <c r="F34" s="103" t="s">
        <v>32</v>
      </c>
      <c r="G34" s="104"/>
      <c r="H34" s="104"/>
      <c r="I34" s="104"/>
      <c r="J34" s="105"/>
      <c r="K34" s="126">
        <f>SUM(K26:M33)</f>
        <v>37000</v>
      </c>
      <c r="L34" s="127"/>
      <c r="M34" s="128"/>
      <c r="N34" s="10"/>
      <c r="O34" s="10"/>
      <c r="P34" s="10"/>
    </row>
    <row r="35" spans="2:16" ht="12" customHeight="1" x14ac:dyDescent="0.25">
      <c r="B35" s="1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ht="12" customHeight="1" x14ac:dyDescent="0.25">
      <c r="B36" s="18"/>
      <c r="C36" s="25" t="s">
        <v>33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2:16" ht="12" customHeight="1" x14ac:dyDescent="0.25">
      <c r="B37" s="18"/>
      <c r="C37" s="2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2:16" ht="37.5" customHeight="1" x14ac:dyDescent="0.2">
      <c r="B38" s="18"/>
      <c r="C38" s="163" t="s">
        <v>149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</row>
    <row r="39" spans="2:16" ht="12" customHeight="1" x14ac:dyDescent="0.25">
      <c r="B39" s="1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2:16" ht="12" customHeight="1" x14ac:dyDescent="0.25">
      <c r="B40" s="18"/>
      <c r="C40" s="10"/>
      <c r="D40" s="10"/>
      <c r="E40" s="10"/>
      <c r="F40" s="99" t="s">
        <v>34</v>
      </c>
      <c r="G40" s="99"/>
      <c r="H40" s="99"/>
      <c r="I40" s="99"/>
      <c r="J40" s="99"/>
      <c r="K40" s="108" t="s">
        <v>35</v>
      </c>
      <c r="L40" s="108"/>
      <c r="M40" s="108"/>
      <c r="O40" s="10"/>
      <c r="P40" s="10"/>
    </row>
    <row r="41" spans="2:16" ht="12" customHeight="1" x14ac:dyDescent="0.2">
      <c r="B41" s="18"/>
      <c r="C41" s="10"/>
      <c r="D41" s="10"/>
      <c r="E41" s="10"/>
      <c r="F41" s="98" t="s">
        <v>171</v>
      </c>
      <c r="G41" s="98"/>
      <c r="H41" s="98"/>
      <c r="I41" s="98"/>
      <c r="J41" s="98"/>
      <c r="K41" s="96">
        <v>228111.23</v>
      </c>
      <c r="L41" s="107"/>
      <c r="M41" s="107"/>
      <c r="O41" s="10"/>
      <c r="P41" s="10"/>
    </row>
    <row r="42" spans="2:16" ht="12" customHeight="1" x14ac:dyDescent="0.2">
      <c r="B42" s="18"/>
      <c r="C42" s="10"/>
      <c r="D42" s="10"/>
      <c r="E42" s="10"/>
      <c r="F42" s="98" t="s">
        <v>172</v>
      </c>
      <c r="G42" s="98"/>
      <c r="H42" s="98"/>
      <c r="I42" s="98"/>
      <c r="J42" s="98"/>
      <c r="K42" s="96">
        <v>4880.1099999999997</v>
      </c>
      <c r="L42" s="107"/>
      <c r="M42" s="107"/>
      <c r="O42" s="10"/>
      <c r="P42" s="10"/>
    </row>
    <row r="43" spans="2:16" ht="12" customHeight="1" x14ac:dyDescent="0.2">
      <c r="B43" s="18"/>
      <c r="C43" s="10"/>
      <c r="D43" s="10"/>
      <c r="E43" s="10"/>
      <c r="F43" s="98" t="s">
        <v>173</v>
      </c>
      <c r="G43" s="98"/>
      <c r="H43" s="98"/>
      <c r="I43" s="98"/>
      <c r="J43" s="98"/>
      <c r="K43" s="96">
        <v>55455.14</v>
      </c>
      <c r="L43" s="107"/>
      <c r="M43" s="107"/>
      <c r="O43" s="10"/>
      <c r="P43" s="10"/>
    </row>
    <row r="44" spans="2:16" ht="12" customHeight="1" x14ac:dyDescent="0.25">
      <c r="B44" s="18"/>
      <c r="C44" s="10"/>
      <c r="D44" s="10"/>
      <c r="E44" s="10"/>
      <c r="F44" s="103" t="s">
        <v>32</v>
      </c>
      <c r="G44" s="104"/>
      <c r="H44" s="104"/>
      <c r="I44" s="104"/>
      <c r="J44" s="105"/>
      <c r="K44" s="126">
        <f>SUM(K41:M43)</f>
        <v>288446.48</v>
      </c>
      <c r="L44" s="127"/>
      <c r="M44" s="128"/>
      <c r="O44" s="10"/>
      <c r="P44" s="10"/>
    </row>
    <row r="45" spans="2:16" ht="12" customHeight="1" x14ac:dyDescent="0.25">
      <c r="B45" s="1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2:16" ht="12" customHeight="1" x14ac:dyDescent="0.25">
      <c r="B46" s="18"/>
      <c r="C46" s="25" t="s">
        <v>36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2" customHeight="1" x14ac:dyDescent="0.25">
      <c r="B47" s="18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2:16" ht="24" customHeight="1" x14ac:dyDescent="0.25">
      <c r="B48" s="18"/>
      <c r="C48" s="112" t="s">
        <v>151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 ht="12" customHeight="1" x14ac:dyDescent="0.2">
      <c r="B49" s="18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2" customHeight="1" x14ac:dyDescent="0.25">
      <c r="B50" s="18"/>
      <c r="C50" s="10"/>
      <c r="D50" s="10"/>
      <c r="E50" s="10"/>
      <c r="F50" s="99" t="s">
        <v>34</v>
      </c>
      <c r="G50" s="99"/>
      <c r="H50" s="99"/>
      <c r="I50" s="99"/>
      <c r="J50" s="99"/>
      <c r="K50" s="108" t="s">
        <v>35</v>
      </c>
      <c r="L50" s="108"/>
      <c r="M50" s="108"/>
      <c r="O50" s="10"/>
      <c r="P50" s="10"/>
    </row>
    <row r="51" spans="1:16" ht="12" customHeight="1" x14ac:dyDescent="0.2">
      <c r="B51" s="18"/>
      <c r="C51" s="10"/>
      <c r="D51" s="10"/>
      <c r="E51" s="10"/>
      <c r="F51" s="98" t="s">
        <v>174</v>
      </c>
      <c r="G51" s="98"/>
      <c r="H51" s="98"/>
      <c r="I51" s="98"/>
      <c r="J51" s="98"/>
      <c r="K51" s="96">
        <v>5313167.32</v>
      </c>
      <c r="L51" s="107"/>
      <c r="M51" s="107"/>
      <c r="O51" s="10"/>
      <c r="P51" s="10"/>
    </row>
    <row r="52" spans="1:16" ht="12" customHeight="1" x14ac:dyDescent="0.2">
      <c r="B52" s="18"/>
      <c r="C52" s="10"/>
      <c r="D52" s="10"/>
      <c r="E52" s="10"/>
      <c r="F52" s="113" t="s">
        <v>175</v>
      </c>
      <c r="G52" s="114"/>
      <c r="H52" s="114"/>
      <c r="I52" s="114"/>
      <c r="J52" s="115"/>
      <c r="K52" s="116">
        <v>170693.71</v>
      </c>
      <c r="L52" s="117"/>
      <c r="M52" s="118"/>
      <c r="O52" s="10"/>
      <c r="P52" s="10"/>
    </row>
    <row r="53" spans="1:16" ht="12" customHeight="1" x14ac:dyDescent="0.25">
      <c r="B53" s="18"/>
      <c r="C53" s="10"/>
      <c r="D53" s="10"/>
      <c r="E53" s="10"/>
      <c r="F53" s="103" t="s">
        <v>32</v>
      </c>
      <c r="G53" s="104"/>
      <c r="H53" s="104"/>
      <c r="I53" s="104"/>
      <c r="J53" s="105"/>
      <c r="K53" s="109">
        <f>SUM(K51:M52)</f>
        <v>5483861.0300000003</v>
      </c>
      <c r="L53" s="110"/>
      <c r="M53" s="111"/>
      <c r="O53" s="10"/>
      <c r="P53" s="10"/>
    </row>
    <row r="54" spans="1:16" ht="12" customHeight="1" x14ac:dyDescent="0.25">
      <c r="B54" s="18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" customHeight="1" x14ac:dyDescent="0.25">
      <c r="A55" s="2"/>
      <c r="B55" s="23" t="s">
        <v>28</v>
      </c>
      <c r="C55" s="2" t="s">
        <v>5</v>
      </c>
    </row>
    <row r="56" spans="1:16" ht="12" customHeight="1" x14ac:dyDescent="0.25">
      <c r="A56" s="2"/>
      <c r="B56" s="23"/>
      <c r="C56" s="2"/>
    </row>
    <row r="57" spans="1:16" ht="12" customHeight="1" x14ac:dyDescent="0.25">
      <c r="A57" s="5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" customHeight="1" x14ac:dyDescent="0.25">
      <c r="A58" s="5"/>
      <c r="B58" s="16"/>
      <c r="C58" s="119" t="s">
        <v>30</v>
      </c>
      <c r="D58" s="120"/>
      <c r="E58" s="120"/>
      <c r="F58" s="120"/>
      <c r="G58" s="120"/>
      <c r="H58" s="120"/>
      <c r="I58" s="120"/>
      <c r="J58" s="100">
        <v>2022</v>
      </c>
      <c r="K58" s="101"/>
      <c r="L58" s="102"/>
      <c r="M58" s="100">
        <v>2021</v>
      </c>
      <c r="N58" s="101"/>
      <c r="O58" s="102"/>
    </row>
    <row r="59" spans="1:16" ht="12" customHeight="1" x14ac:dyDescent="0.2">
      <c r="A59" s="5"/>
      <c r="B59" s="16"/>
      <c r="C59" s="121" t="s">
        <v>159</v>
      </c>
      <c r="D59" s="122"/>
      <c r="E59" s="122"/>
      <c r="F59" s="122"/>
      <c r="G59" s="122"/>
      <c r="H59" s="122"/>
      <c r="I59" s="122"/>
      <c r="J59" s="123">
        <v>0</v>
      </c>
      <c r="K59" s="124"/>
      <c r="L59" s="125"/>
      <c r="M59" s="123">
        <v>0</v>
      </c>
      <c r="N59" s="124"/>
      <c r="O59" s="125"/>
    </row>
    <row r="60" spans="1:16" ht="12" customHeight="1" x14ac:dyDescent="0.2">
      <c r="A60" s="5"/>
      <c r="B60" s="16"/>
      <c r="C60" s="121" t="s">
        <v>176</v>
      </c>
      <c r="D60" s="122"/>
      <c r="E60" s="122"/>
      <c r="F60" s="122"/>
      <c r="G60" s="122"/>
      <c r="H60" s="122"/>
      <c r="I60" s="122"/>
      <c r="J60" s="123">
        <v>92980.36</v>
      </c>
      <c r="K60" s="124"/>
      <c r="L60" s="125"/>
      <c r="M60" s="123">
        <v>133935.98000000001</v>
      </c>
      <c r="N60" s="124"/>
      <c r="O60" s="125"/>
    </row>
    <row r="61" spans="1:16" ht="12" customHeight="1" x14ac:dyDescent="0.2">
      <c r="A61" s="5"/>
      <c r="B61" s="16"/>
      <c r="C61" s="121" t="s">
        <v>177</v>
      </c>
      <c r="D61" s="122"/>
      <c r="E61" s="122"/>
      <c r="F61" s="122"/>
      <c r="G61" s="122"/>
      <c r="H61" s="122"/>
      <c r="I61" s="122"/>
      <c r="J61" s="123">
        <v>1917202.54</v>
      </c>
      <c r="K61" s="124"/>
      <c r="L61" s="125"/>
      <c r="M61" s="123">
        <v>3313455.65</v>
      </c>
      <c r="N61" s="124"/>
      <c r="O61" s="125"/>
    </row>
    <row r="62" spans="1:16" ht="12" customHeight="1" x14ac:dyDescent="0.25">
      <c r="A62" s="5"/>
      <c r="B62" s="16"/>
      <c r="C62" s="103" t="s">
        <v>32</v>
      </c>
      <c r="D62" s="104"/>
      <c r="E62" s="104"/>
      <c r="F62" s="104"/>
      <c r="G62" s="104"/>
      <c r="H62" s="104"/>
      <c r="I62" s="104"/>
      <c r="J62" s="166">
        <f>SUM(J59:L61)</f>
        <v>2010182.9000000001</v>
      </c>
      <c r="K62" s="167"/>
      <c r="L62" s="168"/>
      <c r="M62" s="166">
        <f>SUM(M59:O61)</f>
        <v>3447391.63</v>
      </c>
      <c r="N62" s="167"/>
      <c r="O62" s="168"/>
    </row>
    <row r="63" spans="1:16" ht="12" customHeight="1" x14ac:dyDescent="0.25">
      <c r="A63" s="5"/>
      <c r="B63" s="16"/>
      <c r="C63" s="25" t="s">
        <v>37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" customHeight="1" x14ac:dyDescent="0.25">
      <c r="A64" s="5"/>
      <c r="B64" s="16"/>
      <c r="C64" s="5"/>
      <c r="D64" s="5"/>
      <c r="E64" s="5"/>
      <c r="F64" s="5"/>
      <c r="O64" s="5"/>
      <c r="P64" s="5"/>
    </row>
    <row r="65" spans="1:16" ht="12" customHeight="1" x14ac:dyDescent="0.25">
      <c r="A65" s="5"/>
      <c r="B65" s="16"/>
      <c r="C65" s="170" t="s">
        <v>30</v>
      </c>
      <c r="D65" s="170"/>
      <c r="E65" s="170"/>
      <c r="F65" s="170"/>
      <c r="G65" s="170"/>
      <c r="H65" s="102">
        <v>2022</v>
      </c>
      <c r="I65" s="108"/>
      <c r="J65" s="108"/>
      <c r="K65" s="108">
        <v>2021</v>
      </c>
      <c r="L65" s="108"/>
      <c r="M65" s="108"/>
      <c r="O65" s="5"/>
      <c r="P65" s="5"/>
    </row>
    <row r="66" spans="1:16" ht="12" customHeight="1" x14ac:dyDescent="0.2">
      <c r="A66" s="5"/>
      <c r="B66" s="16"/>
      <c r="C66" s="169" t="s">
        <v>178</v>
      </c>
      <c r="D66" s="169"/>
      <c r="E66" s="169"/>
      <c r="F66" s="169"/>
      <c r="G66" s="169"/>
      <c r="H66" s="161">
        <v>47442.75</v>
      </c>
      <c r="I66" s="97"/>
      <c r="J66" s="97"/>
      <c r="K66" s="96">
        <v>38098.26</v>
      </c>
      <c r="L66" s="107"/>
      <c r="M66" s="107"/>
      <c r="O66" s="5"/>
      <c r="P66" s="5"/>
    </row>
    <row r="67" spans="1:16" ht="12" customHeight="1" x14ac:dyDescent="0.2">
      <c r="A67" s="5"/>
      <c r="B67" s="16"/>
      <c r="C67" s="169" t="s">
        <v>179</v>
      </c>
      <c r="D67" s="169"/>
      <c r="E67" s="169"/>
      <c r="F67" s="169"/>
      <c r="G67" s="169"/>
      <c r="H67" s="161">
        <v>0</v>
      </c>
      <c r="I67" s="97"/>
      <c r="J67" s="97"/>
      <c r="K67" s="96">
        <v>6088.84</v>
      </c>
      <c r="L67" s="107"/>
      <c r="M67" s="107"/>
      <c r="O67" s="5"/>
      <c r="P67" s="5"/>
    </row>
    <row r="68" spans="1:16" ht="12" customHeight="1" x14ac:dyDescent="0.2">
      <c r="A68" s="5"/>
      <c r="B68" s="16"/>
      <c r="C68" s="169" t="s">
        <v>180</v>
      </c>
      <c r="D68" s="169"/>
      <c r="E68" s="169"/>
      <c r="F68" s="169"/>
      <c r="G68" s="169"/>
      <c r="H68" s="161">
        <v>0</v>
      </c>
      <c r="I68" s="97"/>
      <c r="J68" s="97"/>
      <c r="K68" s="96">
        <v>21650.84</v>
      </c>
      <c r="L68" s="107"/>
      <c r="M68" s="107"/>
      <c r="O68" s="5"/>
      <c r="P68" s="5"/>
    </row>
    <row r="69" spans="1:16" ht="12" customHeight="1" x14ac:dyDescent="0.2">
      <c r="A69" s="5"/>
      <c r="B69" s="16"/>
      <c r="C69" s="169" t="s">
        <v>181</v>
      </c>
      <c r="D69" s="169"/>
      <c r="E69" s="169"/>
      <c r="F69" s="169"/>
      <c r="G69" s="169"/>
      <c r="H69" s="161">
        <v>0</v>
      </c>
      <c r="I69" s="97"/>
      <c r="J69" s="97"/>
      <c r="K69" s="96">
        <v>9715</v>
      </c>
      <c r="L69" s="107"/>
      <c r="M69" s="107"/>
      <c r="O69" s="5"/>
      <c r="P69" s="5"/>
    </row>
    <row r="70" spans="1:16" ht="12" customHeight="1" x14ac:dyDescent="0.2">
      <c r="A70" s="5"/>
      <c r="B70" s="16"/>
      <c r="C70" s="169" t="s">
        <v>182</v>
      </c>
      <c r="D70" s="169"/>
      <c r="E70" s="169"/>
      <c r="F70" s="169"/>
      <c r="G70" s="169"/>
      <c r="H70" s="161">
        <v>8154.57</v>
      </c>
      <c r="I70" s="97"/>
      <c r="J70" s="97"/>
      <c r="K70" s="96">
        <v>0</v>
      </c>
      <c r="L70" s="107"/>
      <c r="M70" s="107"/>
      <c r="O70" s="5"/>
      <c r="P70" s="5"/>
    </row>
    <row r="71" spans="1:16" ht="12" customHeight="1" x14ac:dyDescent="0.2">
      <c r="A71" s="5"/>
      <c r="B71" s="16"/>
      <c r="C71" s="169" t="s">
        <v>183</v>
      </c>
      <c r="D71" s="169"/>
      <c r="E71" s="169"/>
      <c r="F71" s="169"/>
      <c r="G71" s="169"/>
      <c r="H71" s="161">
        <v>37383.040000000001</v>
      </c>
      <c r="I71" s="97"/>
      <c r="J71" s="97"/>
      <c r="K71" s="96">
        <v>58383.040000000001</v>
      </c>
      <c r="L71" s="107"/>
      <c r="M71" s="107"/>
      <c r="O71" s="5"/>
      <c r="P71" s="5"/>
    </row>
    <row r="72" spans="1:16" ht="12" customHeight="1" x14ac:dyDescent="0.25">
      <c r="A72" s="5"/>
      <c r="B72" s="16"/>
      <c r="C72" s="181" t="s">
        <v>32</v>
      </c>
      <c r="D72" s="181"/>
      <c r="E72" s="181"/>
      <c r="F72" s="181"/>
      <c r="G72" s="181"/>
      <c r="H72" s="165">
        <f>SUM(H66:J71)</f>
        <v>92980.36</v>
      </c>
      <c r="I72" s="106"/>
      <c r="J72" s="106"/>
      <c r="K72" s="106">
        <f>SUM(K66:M71)</f>
        <v>133935.98000000001</v>
      </c>
      <c r="L72" s="106"/>
      <c r="M72" s="106"/>
      <c r="O72" s="5"/>
      <c r="P72" s="5"/>
    </row>
    <row r="73" spans="1:16" ht="12" customHeight="1" x14ac:dyDescent="0.25">
      <c r="A73" s="5"/>
      <c r="B73" s="1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" customHeight="1" x14ac:dyDescent="0.25">
      <c r="A74" s="5"/>
      <c r="B74" s="16"/>
      <c r="C74" s="25" t="s">
        <v>38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6" ht="12" customHeight="1" x14ac:dyDescent="0.25">
      <c r="A75" s="5"/>
      <c r="B75" s="16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ht="17.399999999999999" customHeight="1" x14ac:dyDescent="0.25">
      <c r="A76" s="5"/>
      <c r="B76" s="16"/>
      <c r="C76" s="112" t="s">
        <v>152</v>
      </c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</row>
    <row r="77" spans="1:16" ht="17.399999999999999" customHeight="1" x14ac:dyDescent="0.25">
      <c r="A77" s="5"/>
      <c r="B77" s="16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</row>
    <row r="78" spans="1:16" ht="17.399999999999999" customHeight="1" x14ac:dyDescent="0.25">
      <c r="A78" s="5"/>
      <c r="B78" s="16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</row>
    <row r="79" spans="1:16" ht="11.4" x14ac:dyDescent="0.25">
      <c r="A79" s="5"/>
      <c r="B79" s="16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16" s="22" customFormat="1" ht="12" customHeight="1" x14ac:dyDescent="0.25">
      <c r="A80" s="26"/>
      <c r="B80" s="27"/>
      <c r="C80" s="26"/>
      <c r="D80" s="26"/>
      <c r="E80" s="26"/>
      <c r="F80" s="99" t="s">
        <v>30</v>
      </c>
      <c r="G80" s="99"/>
      <c r="H80" s="99"/>
      <c r="I80" s="99"/>
      <c r="J80" s="99"/>
      <c r="K80" s="108" t="s">
        <v>35</v>
      </c>
      <c r="L80" s="108"/>
      <c r="M80" s="108"/>
      <c r="N80" s="26"/>
      <c r="O80" s="26"/>
      <c r="P80" s="26"/>
    </row>
    <row r="81" spans="1:16" s="22" customFormat="1" ht="12" customHeight="1" x14ac:dyDescent="0.2">
      <c r="A81" s="26"/>
      <c r="B81" s="27"/>
      <c r="C81" s="26"/>
      <c r="D81" s="26"/>
      <c r="E81" s="26"/>
      <c r="F81" s="98" t="s">
        <v>184</v>
      </c>
      <c r="G81" s="98"/>
      <c r="H81" s="98"/>
      <c r="I81" s="98"/>
      <c r="J81" s="98"/>
      <c r="K81" s="96">
        <v>845.52</v>
      </c>
      <c r="L81" s="107"/>
      <c r="M81" s="107"/>
      <c r="N81" s="26"/>
      <c r="O81" s="26"/>
      <c r="P81" s="26"/>
    </row>
    <row r="82" spans="1:16" s="22" customFormat="1" ht="12" customHeight="1" x14ac:dyDescent="0.2">
      <c r="A82" s="26"/>
      <c r="B82" s="27"/>
      <c r="C82" s="26"/>
      <c r="D82" s="26"/>
      <c r="E82" s="26"/>
      <c r="F82" s="98" t="s">
        <v>185</v>
      </c>
      <c r="G82" s="98"/>
      <c r="H82" s="98"/>
      <c r="I82" s="98"/>
      <c r="J82" s="98"/>
      <c r="K82" s="96">
        <v>1916357.02</v>
      </c>
      <c r="L82" s="107"/>
      <c r="M82" s="107"/>
      <c r="N82" s="26"/>
      <c r="O82" s="26"/>
      <c r="P82" s="26"/>
    </row>
    <row r="83" spans="1:16" s="22" customFormat="1" ht="12" customHeight="1" x14ac:dyDescent="0.25">
      <c r="A83" s="26"/>
      <c r="B83" s="27"/>
      <c r="C83" s="26"/>
      <c r="D83" s="26"/>
      <c r="E83" s="26"/>
      <c r="F83" s="103" t="s">
        <v>32</v>
      </c>
      <c r="G83" s="104"/>
      <c r="H83" s="104"/>
      <c r="I83" s="104"/>
      <c r="J83" s="105"/>
      <c r="K83" s="109">
        <f>SUM(K81:M82)</f>
        <v>1917202.54</v>
      </c>
      <c r="L83" s="110"/>
      <c r="M83" s="111"/>
      <c r="N83" s="26"/>
      <c r="O83" s="26"/>
      <c r="P83" s="26"/>
    </row>
    <row r="84" spans="1:16" s="22" customFormat="1" ht="12" customHeight="1" x14ac:dyDescent="0.25">
      <c r="A84" s="26"/>
      <c r="B84" s="27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ht="12" customHeight="1" x14ac:dyDescent="0.25">
      <c r="A85" s="5"/>
      <c r="B85" s="23" t="s">
        <v>28</v>
      </c>
      <c r="C85" s="2" t="s">
        <v>6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" customHeight="1" x14ac:dyDescent="0.25">
      <c r="A86" s="5"/>
      <c r="B86" s="23"/>
      <c r="C86" s="2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" customHeight="1" x14ac:dyDescent="0.25">
      <c r="A87" s="5"/>
      <c r="B87" s="23"/>
      <c r="C87" s="2" t="s">
        <v>153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" customHeight="1" x14ac:dyDescent="0.25">
      <c r="A88" s="5"/>
      <c r="B88" s="23"/>
      <c r="C88" s="2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49.5" customHeight="1" x14ac:dyDescent="0.25">
      <c r="A89" s="5"/>
      <c r="B89" s="23"/>
      <c r="C89" s="171" t="s">
        <v>154</v>
      </c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</row>
    <row r="90" spans="1:16" ht="12" customHeight="1" x14ac:dyDescent="0.25">
      <c r="A90" s="5"/>
      <c r="B90" s="23"/>
      <c r="C90" s="2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" customHeight="1" x14ac:dyDescent="0.25">
      <c r="A91" s="5"/>
      <c r="B91" s="23"/>
      <c r="C91" s="2"/>
      <c r="D91" s="5"/>
      <c r="E91" s="5"/>
      <c r="F91" s="99" t="s">
        <v>30</v>
      </c>
      <c r="G91" s="99"/>
      <c r="H91" s="99"/>
      <c r="I91" s="99"/>
      <c r="J91" s="99"/>
      <c r="K91" s="108" t="s">
        <v>35</v>
      </c>
      <c r="L91" s="108"/>
      <c r="M91" s="108"/>
      <c r="N91" s="5"/>
      <c r="O91" s="5"/>
      <c r="P91" s="5"/>
    </row>
    <row r="92" spans="1:16" ht="12" customHeight="1" x14ac:dyDescent="0.25">
      <c r="A92" s="5"/>
      <c r="B92" s="23"/>
      <c r="C92" s="2"/>
      <c r="D92" s="5"/>
      <c r="E92" s="5"/>
      <c r="F92" s="98" t="s">
        <v>186</v>
      </c>
      <c r="G92" s="98"/>
      <c r="H92" s="98"/>
      <c r="I92" s="98"/>
      <c r="J92" s="98"/>
      <c r="K92" s="96">
        <v>956509.85</v>
      </c>
      <c r="L92" s="107"/>
      <c r="M92" s="107"/>
      <c r="N92" s="5"/>
      <c r="O92" s="5"/>
      <c r="P92" s="5"/>
    </row>
    <row r="93" spans="1:16" ht="12" customHeight="1" x14ac:dyDescent="0.25">
      <c r="A93" s="5"/>
      <c r="B93" s="23"/>
      <c r="C93" s="2"/>
      <c r="D93" s="5"/>
      <c r="E93" s="5"/>
      <c r="F93" s="103" t="s">
        <v>32</v>
      </c>
      <c r="G93" s="104"/>
      <c r="H93" s="104"/>
      <c r="I93" s="104"/>
      <c r="J93" s="105"/>
      <c r="K93" s="109">
        <f>SUM(K92:M92)</f>
        <v>956509.85</v>
      </c>
      <c r="L93" s="110"/>
      <c r="M93" s="111"/>
      <c r="N93" s="5"/>
      <c r="O93" s="5"/>
      <c r="P93" s="5"/>
    </row>
    <row r="94" spans="1:16" ht="12" customHeight="1" x14ac:dyDescent="0.25">
      <c r="A94" s="5"/>
      <c r="B94" s="23"/>
      <c r="C94" s="2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" customHeight="1" x14ac:dyDescent="0.25">
      <c r="A95" s="5"/>
      <c r="B95" s="23"/>
      <c r="C95" s="2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" customHeight="1" x14ac:dyDescent="0.25">
      <c r="B96" s="18"/>
      <c r="C96" s="28" t="s">
        <v>39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2:16" ht="12" customHeight="1" x14ac:dyDescent="0.25">
      <c r="B97" s="18"/>
      <c r="C97" s="28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2:16" ht="12" customHeight="1" x14ac:dyDescent="0.2">
      <c r="B98" s="18"/>
      <c r="C98" s="24" t="s">
        <v>40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2:16" ht="12" customHeight="1" x14ac:dyDescent="0.25">
      <c r="B99" s="18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2:16" ht="12" customHeight="1" x14ac:dyDescent="0.25">
      <c r="B100" s="18"/>
      <c r="C100" s="129" t="s">
        <v>30</v>
      </c>
      <c r="D100" s="130"/>
      <c r="E100" s="130"/>
      <c r="F100" s="130"/>
      <c r="G100" s="130"/>
      <c r="H100" s="130"/>
      <c r="I100" s="130"/>
      <c r="J100" s="131"/>
      <c r="K100" s="108">
        <v>2022</v>
      </c>
      <c r="L100" s="108"/>
      <c r="M100" s="108"/>
      <c r="N100" s="108">
        <v>2021</v>
      </c>
      <c r="O100" s="108"/>
      <c r="P100" s="108"/>
    </row>
    <row r="101" spans="2:16" ht="12" customHeight="1" x14ac:dyDescent="0.2">
      <c r="B101" s="18"/>
      <c r="C101" s="98" t="s">
        <v>187</v>
      </c>
      <c r="D101" s="98"/>
      <c r="E101" s="98"/>
      <c r="F101" s="98"/>
      <c r="G101" s="98"/>
      <c r="H101" s="98"/>
      <c r="I101" s="98"/>
      <c r="J101" s="98"/>
      <c r="K101" s="96">
        <v>315488.45</v>
      </c>
      <c r="L101" s="97"/>
      <c r="M101" s="97"/>
      <c r="N101" s="96">
        <v>315488.45</v>
      </c>
      <c r="O101" s="97"/>
      <c r="P101" s="97"/>
    </row>
    <row r="102" spans="2:16" ht="12" customHeight="1" x14ac:dyDescent="0.2">
      <c r="B102" s="18"/>
      <c r="C102" s="98" t="s">
        <v>188</v>
      </c>
      <c r="D102" s="98"/>
      <c r="E102" s="98"/>
      <c r="F102" s="98"/>
      <c r="G102" s="98"/>
      <c r="H102" s="98"/>
      <c r="I102" s="98"/>
      <c r="J102" s="98"/>
      <c r="K102" s="96">
        <v>200</v>
      </c>
      <c r="L102" s="97"/>
      <c r="M102" s="97"/>
      <c r="N102" s="96">
        <v>200</v>
      </c>
      <c r="O102" s="97"/>
      <c r="P102" s="97"/>
    </row>
    <row r="103" spans="2:16" ht="12" customHeight="1" x14ac:dyDescent="0.2">
      <c r="B103" s="18"/>
      <c r="C103" s="98" t="s">
        <v>189</v>
      </c>
      <c r="D103" s="98"/>
      <c r="E103" s="98"/>
      <c r="F103" s="98"/>
      <c r="G103" s="98"/>
      <c r="H103" s="98"/>
      <c r="I103" s="98"/>
      <c r="J103" s="98"/>
      <c r="K103" s="96">
        <v>2531749.27</v>
      </c>
      <c r="L103" s="97"/>
      <c r="M103" s="97"/>
      <c r="N103" s="96">
        <v>2494019.27</v>
      </c>
      <c r="O103" s="97"/>
      <c r="P103" s="97"/>
    </row>
    <row r="104" spans="2:16" ht="12" customHeight="1" x14ac:dyDescent="0.2">
      <c r="B104" s="18"/>
      <c r="C104" s="98" t="s">
        <v>190</v>
      </c>
      <c r="D104" s="98"/>
      <c r="E104" s="98"/>
      <c r="F104" s="98"/>
      <c r="G104" s="98"/>
      <c r="H104" s="98"/>
      <c r="I104" s="98"/>
      <c r="J104" s="98"/>
      <c r="K104" s="96">
        <v>44958961.960000001</v>
      </c>
      <c r="L104" s="97"/>
      <c r="M104" s="97"/>
      <c r="N104" s="96">
        <v>44958961.960000001</v>
      </c>
      <c r="O104" s="97"/>
      <c r="P104" s="97"/>
    </row>
    <row r="105" spans="2:16" ht="12" customHeight="1" x14ac:dyDescent="0.2">
      <c r="B105" s="18"/>
      <c r="C105" s="98" t="s">
        <v>191</v>
      </c>
      <c r="D105" s="98"/>
      <c r="E105" s="98"/>
      <c r="F105" s="98"/>
      <c r="G105" s="98"/>
      <c r="H105" s="98"/>
      <c r="I105" s="98"/>
      <c r="J105" s="98"/>
      <c r="K105" s="96">
        <v>40068467.979999997</v>
      </c>
      <c r="L105" s="97"/>
      <c r="M105" s="97"/>
      <c r="N105" s="96">
        <v>39829850.829999998</v>
      </c>
      <c r="O105" s="97"/>
      <c r="P105" s="97"/>
    </row>
    <row r="106" spans="2:16" ht="12" customHeight="1" x14ac:dyDescent="0.25">
      <c r="B106" s="18"/>
      <c r="C106" s="103" t="s">
        <v>192</v>
      </c>
      <c r="D106" s="104"/>
      <c r="E106" s="104"/>
      <c r="F106" s="104"/>
      <c r="G106" s="104"/>
      <c r="H106" s="104"/>
      <c r="I106" s="104"/>
      <c r="J106" s="105"/>
      <c r="K106" s="95">
        <f>SUM(K101:M105)</f>
        <v>87874867.659999996</v>
      </c>
      <c r="L106" s="95"/>
      <c r="M106" s="95"/>
      <c r="N106" s="95">
        <f>SUM(N101:P105)</f>
        <v>87598520.50999999</v>
      </c>
      <c r="O106" s="95"/>
      <c r="P106" s="95"/>
    </row>
    <row r="107" spans="2:16" ht="12" customHeight="1" x14ac:dyDescent="0.2">
      <c r="B107" s="18"/>
      <c r="C107" s="10"/>
      <c r="D107" s="29"/>
      <c r="E107" s="29"/>
      <c r="F107" s="29"/>
      <c r="G107" s="29"/>
      <c r="H107" s="29"/>
      <c r="I107" s="29"/>
      <c r="J107" s="29"/>
      <c r="K107" s="29"/>
      <c r="L107" s="30"/>
      <c r="M107" s="30"/>
      <c r="N107" s="30"/>
      <c r="O107" s="30"/>
      <c r="P107" s="30"/>
    </row>
    <row r="108" spans="2:16" ht="12" customHeight="1" x14ac:dyDescent="0.25">
      <c r="B108" s="18"/>
      <c r="C108" s="25" t="s">
        <v>41</v>
      </c>
      <c r="D108" s="29"/>
      <c r="E108" s="29"/>
      <c r="F108" s="29"/>
      <c r="G108" s="29"/>
      <c r="H108" s="29"/>
      <c r="I108" s="29"/>
      <c r="J108" s="29"/>
      <c r="K108" s="29"/>
      <c r="L108" s="30"/>
      <c r="M108" s="30"/>
      <c r="N108" s="30"/>
      <c r="O108" s="30"/>
      <c r="P108" s="30"/>
    </row>
    <row r="109" spans="2:16" ht="12" customHeight="1" x14ac:dyDescent="0.25">
      <c r="B109" s="18"/>
      <c r="C109" s="25"/>
      <c r="D109" s="29"/>
      <c r="E109" s="29"/>
      <c r="F109" s="29"/>
      <c r="G109" s="29"/>
      <c r="H109" s="29"/>
      <c r="I109" s="29"/>
      <c r="J109" s="29"/>
      <c r="K109" s="29"/>
      <c r="L109" s="30"/>
      <c r="M109" s="30"/>
      <c r="N109" s="30"/>
      <c r="O109" s="30"/>
      <c r="P109" s="30"/>
    </row>
    <row r="110" spans="2:16" ht="12" customHeight="1" x14ac:dyDescent="0.2">
      <c r="B110" s="18"/>
      <c r="C110" s="24" t="s">
        <v>42</v>
      </c>
      <c r="D110" s="29"/>
      <c r="E110" s="29"/>
      <c r="F110" s="29"/>
      <c r="G110" s="29"/>
      <c r="H110" s="29"/>
      <c r="I110" s="29"/>
      <c r="J110" s="29"/>
      <c r="K110" s="29"/>
      <c r="L110" s="30"/>
      <c r="M110" s="30"/>
      <c r="N110" s="30"/>
      <c r="O110" s="30"/>
      <c r="P110" s="30"/>
    </row>
    <row r="111" spans="2:16" ht="12" customHeight="1" x14ac:dyDescent="0.2">
      <c r="B111" s="18"/>
      <c r="C111" s="24"/>
      <c r="D111" s="29"/>
      <c r="E111" s="29"/>
      <c r="F111" s="29"/>
      <c r="G111" s="29"/>
      <c r="H111" s="29"/>
      <c r="I111" s="29"/>
      <c r="J111" s="29"/>
      <c r="K111" s="29"/>
      <c r="L111" s="30"/>
      <c r="M111" s="30"/>
      <c r="N111" s="30"/>
      <c r="O111" s="30"/>
      <c r="P111" s="30"/>
    </row>
    <row r="112" spans="2:16" ht="12" customHeight="1" x14ac:dyDescent="0.25">
      <c r="B112" s="18"/>
      <c r="D112" s="99" t="s">
        <v>30</v>
      </c>
      <c r="E112" s="99"/>
      <c r="F112" s="99"/>
      <c r="G112" s="99"/>
      <c r="H112" s="99"/>
      <c r="I112" s="99"/>
      <c r="J112" s="108">
        <v>2022</v>
      </c>
      <c r="K112" s="108"/>
      <c r="L112" s="108"/>
      <c r="M112" s="108">
        <v>2021</v>
      </c>
      <c r="N112" s="108"/>
      <c r="O112" s="108"/>
    </row>
    <row r="113" spans="2:16" ht="12" customHeight="1" x14ac:dyDescent="0.2">
      <c r="B113" s="18"/>
      <c r="D113" s="98" t="s">
        <v>193</v>
      </c>
      <c r="E113" s="98"/>
      <c r="F113" s="98"/>
      <c r="G113" s="98"/>
      <c r="H113" s="98"/>
      <c r="I113" s="98"/>
      <c r="J113" s="96">
        <v>1610506.7</v>
      </c>
      <c r="K113" s="97"/>
      <c r="L113" s="97"/>
      <c r="M113" s="96">
        <v>1576894.64</v>
      </c>
      <c r="N113" s="97"/>
      <c r="O113" s="97"/>
    </row>
    <row r="114" spans="2:16" ht="12" customHeight="1" x14ac:dyDescent="0.2">
      <c r="B114" s="18"/>
      <c r="D114" s="98" t="s">
        <v>194</v>
      </c>
      <c r="E114" s="98"/>
      <c r="F114" s="98"/>
      <c r="G114" s="98"/>
      <c r="H114" s="98"/>
      <c r="I114" s="98"/>
      <c r="J114" s="96">
        <v>51646.71</v>
      </c>
      <c r="K114" s="97"/>
      <c r="L114" s="97"/>
      <c r="M114" s="96">
        <v>51646.71</v>
      </c>
      <c r="N114" s="97"/>
      <c r="O114" s="97"/>
    </row>
    <row r="115" spans="2:16" ht="12" customHeight="1" x14ac:dyDescent="0.2">
      <c r="B115" s="18"/>
      <c r="D115" s="98" t="s">
        <v>195</v>
      </c>
      <c r="E115" s="98"/>
      <c r="F115" s="98"/>
      <c r="G115" s="98"/>
      <c r="H115" s="98"/>
      <c r="I115" s="98"/>
      <c r="J115" s="96">
        <v>26469.83</v>
      </c>
      <c r="K115" s="97"/>
      <c r="L115" s="97"/>
      <c r="M115" s="96">
        <v>26469.83</v>
      </c>
      <c r="N115" s="97"/>
      <c r="O115" s="97"/>
    </row>
    <row r="116" spans="2:16" ht="12" customHeight="1" x14ac:dyDescent="0.2">
      <c r="B116" s="18"/>
      <c r="D116" s="98" t="s">
        <v>196</v>
      </c>
      <c r="E116" s="98"/>
      <c r="F116" s="98"/>
      <c r="G116" s="98"/>
      <c r="H116" s="98"/>
      <c r="I116" s="98"/>
      <c r="J116" s="96">
        <v>4264984.25</v>
      </c>
      <c r="K116" s="97"/>
      <c r="L116" s="97"/>
      <c r="M116" s="96">
        <v>4017310.64</v>
      </c>
      <c r="N116" s="97"/>
      <c r="O116" s="97"/>
    </row>
    <row r="117" spans="2:16" ht="12" customHeight="1" x14ac:dyDescent="0.2">
      <c r="B117" s="18"/>
      <c r="D117" s="98" t="s">
        <v>197</v>
      </c>
      <c r="E117" s="98"/>
      <c r="F117" s="98"/>
      <c r="G117" s="98"/>
      <c r="H117" s="98"/>
      <c r="I117" s="98"/>
      <c r="J117" s="96">
        <v>1726680.9</v>
      </c>
      <c r="K117" s="97"/>
      <c r="L117" s="97"/>
      <c r="M117" s="96">
        <v>1659180.9</v>
      </c>
      <c r="N117" s="97"/>
      <c r="O117" s="97"/>
    </row>
    <row r="118" spans="2:16" ht="12" customHeight="1" x14ac:dyDescent="0.25">
      <c r="B118" s="18"/>
      <c r="D118" s="94" t="s">
        <v>198</v>
      </c>
      <c r="E118" s="94"/>
      <c r="F118" s="94"/>
      <c r="G118" s="94"/>
      <c r="H118" s="94"/>
      <c r="I118" s="94"/>
      <c r="J118" s="95">
        <f>SUM(J113:L117)</f>
        <v>7680288.3900000006</v>
      </c>
      <c r="K118" s="95"/>
      <c r="L118" s="95"/>
      <c r="M118" s="95">
        <f>SUM(M113:O117)</f>
        <v>7331502.7200000007</v>
      </c>
      <c r="N118" s="95"/>
      <c r="O118" s="95"/>
    </row>
    <row r="119" spans="2:16" ht="12" customHeight="1" x14ac:dyDescent="0.2">
      <c r="B119" s="18"/>
      <c r="D119" s="98" t="s">
        <v>199</v>
      </c>
      <c r="E119" s="98"/>
      <c r="F119" s="98"/>
      <c r="G119" s="98"/>
      <c r="H119" s="98"/>
      <c r="I119" s="98"/>
      <c r="J119" s="96">
        <v>52500</v>
      </c>
      <c r="K119" s="97"/>
      <c r="L119" s="97"/>
      <c r="M119" s="96">
        <v>52500</v>
      </c>
      <c r="N119" s="97"/>
      <c r="O119" s="97"/>
    </row>
    <row r="120" spans="2:16" ht="12" customHeight="1" x14ac:dyDescent="0.2">
      <c r="B120" s="18"/>
      <c r="D120" s="98" t="s">
        <v>200</v>
      </c>
      <c r="E120" s="98"/>
      <c r="F120" s="98"/>
      <c r="G120" s="98"/>
      <c r="H120" s="98"/>
      <c r="I120" s="98"/>
      <c r="J120" s="96">
        <v>13574.85</v>
      </c>
      <c r="K120" s="97"/>
      <c r="L120" s="97"/>
      <c r="M120" s="96">
        <v>13574.85</v>
      </c>
      <c r="N120" s="97"/>
      <c r="O120" s="97"/>
    </row>
    <row r="121" spans="2:16" ht="12" customHeight="1" x14ac:dyDescent="0.25">
      <c r="B121" s="18"/>
      <c r="D121" s="94" t="s">
        <v>201</v>
      </c>
      <c r="E121" s="94"/>
      <c r="F121" s="94"/>
      <c r="G121" s="94"/>
      <c r="H121" s="94"/>
      <c r="I121" s="94"/>
      <c r="J121" s="95">
        <f>SUM(J119:L120)</f>
        <v>66074.850000000006</v>
      </c>
      <c r="K121" s="95"/>
      <c r="L121" s="95"/>
      <c r="M121" s="95">
        <f>SUM(M119:O120)</f>
        <v>66074.850000000006</v>
      </c>
      <c r="N121" s="95"/>
      <c r="O121" s="95"/>
    </row>
    <row r="122" spans="2:16" ht="12" customHeight="1" x14ac:dyDescent="0.2">
      <c r="B122" s="18"/>
      <c r="D122" s="98" t="s">
        <v>202</v>
      </c>
      <c r="E122" s="98"/>
      <c r="F122" s="98"/>
      <c r="G122" s="98"/>
      <c r="H122" s="98"/>
      <c r="I122" s="98"/>
      <c r="J122" s="96">
        <v>6048468.0300000003</v>
      </c>
      <c r="K122" s="97"/>
      <c r="L122" s="97"/>
      <c r="M122" s="96">
        <v>5604494.8300000001</v>
      </c>
      <c r="N122" s="97"/>
      <c r="O122" s="97"/>
    </row>
    <row r="123" spans="2:16" ht="12" customHeight="1" x14ac:dyDescent="0.25">
      <c r="B123" s="18"/>
      <c r="D123" s="94" t="s">
        <v>203</v>
      </c>
      <c r="E123" s="94"/>
      <c r="F123" s="94"/>
      <c r="G123" s="94"/>
      <c r="H123" s="94"/>
      <c r="I123" s="94"/>
      <c r="J123" s="95">
        <f>SUM(J122)</f>
        <v>6048468.0300000003</v>
      </c>
      <c r="K123" s="95"/>
      <c r="L123" s="95"/>
      <c r="M123" s="95">
        <f>SUM(M122)</f>
        <v>5604494.8300000001</v>
      </c>
      <c r="N123" s="95"/>
      <c r="O123" s="95"/>
    </row>
    <row r="124" spans="2:16" ht="12" customHeight="1" x14ac:dyDescent="0.25">
      <c r="B124" s="18"/>
      <c r="D124" s="103" t="s">
        <v>32</v>
      </c>
      <c r="E124" s="104"/>
      <c r="F124" s="104"/>
      <c r="G124" s="104"/>
      <c r="H124" s="104"/>
      <c r="I124" s="105"/>
      <c r="J124" s="95">
        <f>SUM(J118,J121,J123)</f>
        <v>13794831.27</v>
      </c>
      <c r="K124" s="95"/>
      <c r="L124" s="95"/>
      <c r="M124" s="95">
        <f>SUM(M118,M121,M123)</f>
        <v>13002072.4</v>
      </c>
      <c r="N124" s="95"/>
      <c r="O124" s="95"/>
    </row>
    <row r="125" spans="2:16" ht="12" customHeight="1" x14ac:dyDescent="0.25">
      <c r="B125" s="18"/>
      <c r="D125" s="92"/>
      <c r="E125" s="92"/>
      <c r="F125" s="92"/>
      <c r="G125" s="92"/>
      <c r="H125" s="92"/>
      <c r="I125" s="92"/>
      <c r="J125" s="93"/>
      <c r="K125" s="93"/>
      <c r="L125" s="93"/>
      <c r="M125" s="93"/>
      <c r="N125" s="93"/>
      <c r="O125" s="93"/>
    </row>
    <row r="126" spans="2:16" ht="12" customHeight="1" x14ac:dyDescent="0.25">
      <c r="B126" s="18"/>
      <c r="C126" s="25" t="s">
        <v>43</v>
      </c>
      <c r="D126" s="29"/>
      <c r="E126" s="29"/>
      <c r="F126" s="29"/>
      <c r="G126" s="29"/>
      <c r="H126" s="29"/>
      <c r="I126" s="29"/>
      <c r="J126" s="29"/>
      <c r="K126" s="29"/>
      <c r="L126" s="30"/>
      <c r="M126" s="30"/>
      <c r="N126" s="30"/>
      <c r="O126" s="30"/>
      <c r="P126" s="30"/>
    </row>
    <row r="127" spans="2:16" ht="12" customHeight="1" x14ac:dyDescent="0.25">
      <c r="B127" s="18"/>
      <c r="C127" s="25"/>
      <c r="D127" s="29"/>
      <c r="E127" s="29"/>
      <c r="F127" s="29"/>
      <c r="G127" s="29"/>
      <c r="H127" s="29"/>
      <c r="I127" s="29"/>
      <c r="J127" s="29"/>
      <c r="K127" s="29"/>
      <c r="L127" s="30"/>
      <c r="M127" s="30"/>
      <c r="N127" s="30"/>
      <c r="O127" s="30"/>
      <c r="P127" s="30"/>
    </row>
    <row r="128" spans="2:16" ht="12" customHeight="1" x14ac:dyDescent="0.2">
      <c r="B128" s="18"/>
      <c r="C128" s="24" t="s">
        <v>42</v>
      </c>
      <c r="D128" s="29"/>
      <c r="E128" s="29"/>
      <c r="F128" s="29"/>
      <c r="G128" s="29"/>
      <c r="H128" s="29"/>
      <c r="I128" s="29"/>
      <c r="J128" s="29"/>
      <c r="K128" s="29"/>
      <c r="L128" s="30"/>
      <c r="M128" s="30"/>
      <c r="N128" s="30"/>
      <c r="O128" s="30"/>
      <c r="P128" s="30"/>
    </row>
    <row r="129" spans="1:30" ht="12" customHeight="1" x14ac:dyDescent="0.2">
      <c r="B129" s="18"/>
      <c r="C129" s="10"/>
      <c r="D129" s="29"/>
      <c r="E129" s="29"/>
      <c r="F129" s="29"/>
      <c r="G129" s="29"/>
      <c r="H129" s="29"/>
      <c r="I129" s="29"/>
      <c r="J129" s="29"/>
      <c r="K129" s="29"/>
      <c r="L129" s="30"/>
      <c r="M129" s="30"/>
      <c r="N129" s="30"/>
      <c r="O129" s="30"/>
      <c r="P129" s="30"/>
    </row>
    <row r="130" spans="1:30" ht="12" customHeight="1" x14ac:dyDescent="0.25">
      <c r="B130" s="18"/>
      <c r="C130" s="10"/>
      <c r="D130" s="99" t="s">
        <v>30</v>
      </c>
      <c r="E130" s="99"/>
      <c r="F130" s="99"/>
      <c r="G130" s="99"/>
      <c r="H130" s="99"/>
      <c r="I130" s="99"/>
      <c r="J130" s="108">
        <v>2022</v>
      </c>
      <c r="K130" s="108"/>
      <c r="L130" s="108"/>
      <c r="M130" s="108">
        <v>2021</v>
      </c>
      <c r="N130" s="108"/>
      <c r="O130" s="108"/>
    </row>
    <row r="131" spans="1:30" ht="12" customHeight="1" x14ac:dyDescent="0.2">
      <c r="B131" s="18"/>
      <c r="C131" s="10"/>
      <c r="D131" s="98" t="s">
        <v>204</v>
      </c>
      <c r="E131" s="98"/>
      <c r="F131" s="98"/>
      <c r="G131" s="98"/>
      <c r="H131" s="98"/>
      <c r="I131" s="98"/>
      <c r="J131" s="96">
        <v>263724.11</v>
      </c>
      <c r="K131" s="97"/>
      <c r="L131" s="97"/>
      <c r="M131" s="96">
        <v>328914.28999999998</v>
      </c>
      <c r="N131" s="97"/>
      <c r="O131" s="97"/>
    </row>
    <row r="132" spans="1:30" ht="12" customHeight="1" x14ac:dyDescent="0.2">
      <c r="B132" s="18"/>
      <c r="C132" s="10"/>
      <c r="D132" s="29"/>
      <c r="E132" s="29"/>
      <c r="F132" s="29"/>
      <c r="G132" s="29"/>
      <c r="H132" s="29"/>
      <c r="I132" s="29"/>
      <c r="J132" s="29"/>
      <c r="K132" s="29"/>
      <c r="L132" s="30"/>
      <c r="M132" s="30"/>
      <c r="N132" s="30"/>
      <c r="O132" s="30"/>
      <c r="P132" s="30"/>
    </row>
    <row r="133" spans="1:30" ht="12" customHeight="1" x14ac:dyDescent="0.25">
      <c r="A133" s="2"/>
      <c r="B133" s="7" t="s">
        <v>44</v>
      </c>
    </row>
    <row r="134" spans="1:30" ht="12" customHeight="1" x14ac:dyDescent="0.25">
      <c r="A134" s="2"/>
      <c r="B134" s="7"/>
    </row>
    <row r="135" spans="1:30" ht="12" customHeight="1" x14ac:dyDescent="0.2">
      <c r="A135" s="9"/>
      <c r="B135" s="14"/>
      <c r="C135" s="112" t="s">
        <v>45</v>
      </c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</row>
    <row r="136" spans="1:30" ht="12" customHeight="1" x14ac:dyDescent="0.2">
      <c r="A136" s="9"/>
      <c r="B136" s="14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</row>
    <row r="137" spans="1:30" ht="12" customHeight="1" x14ac:dyDescent="0.2">
      <c r="A137" s="9"/>
      <c r="B137" s="14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</row>
    <row r="138" spans="1:30" ht="12" customHeight="1" x14ac:dyDescent="0.2">
      <c r="A138" s="9"/>
      <c r="B138" s="1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</row>
    <row r="139" spans="1:30" ht="12" customHeight="1" x14ac:dyDescent="0.25">
      <c r="A139" s="9"/>
      <c r="B139" s="14"/>
      <c r="C139" s="5"/>
      <c r="D139" s="5"/>
      <c r="E139" s="99" t="s">
        <v>30</v>
      </c>
      <c r="F139" s="99"/>
      <c r="G139" s="99"/>
      <c r="H139" s="99"/>
      <c r="I139" s="108">
        <v>2022</v>
      </c>
      <c r="J139" s="108"/>
      <c r="K139" s="108"/>
      <c r="L139" s="108">
        <v>2021</v>
      </c>
      <c r="M139" s="108"/>
      <c r="N139" s="108"/>
      <c r="P139" s="5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</row>
    <row r="140" spans="1:30" ht="12" customHeight="1" x14ac:dyDescent="0.2">
      <c r="A140" s="9"/>
      <c r="B140" s="14"/>
      <c r="C140" s="5"/>
      <c r="D140" s="5"/>
      <c r="E140" s="98" t="s">
        <v>205</v>
      </c>
      <c r="F140" s="98"/>
      <c r="G140" s="98"/>
      <c r="H140" s="98"/>
      <c r="I140" s="96">
        <v>792133.62</v>
      </c>
      <c r="J140" s="97"/>
      <c r="K140" s="97"/>
      <c r="L140" s="96">
        <v>923747.58</v>
      </c>
      <c r="M140" s="97"/>
      <c r="N140" s="97"/>
      <c r="P140" s="5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</row>
    <row r="141" spans="1:30" ht="12" customHeight="1" x14ac:dyDescent="0.2">
      <c r="A141" s="9"/>
      <c r="B141" s="14"/>
      <c r="C141" s="5"/>
      <c r="D141" s="5"/>
      <c r="E141" s="98" t="s">
        <v>207</v>
      </c>
      <c r="F141" s="98"/>
      <c r="G141" s="98"/>
      <c r="H141" s="98"/>
      <c r="I141" s="96">
        <v>0</v>
      </c>
      <c r="J141" s="97"/>
      <c r="K141" s="97"/>
      <c r="L141" s="96">
        <v>0</v>
      </c>
      <c r="M141" s="97"/>
      <c r="N141" s="97"/>
      <c r="P141" s="5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</row>
    <row r="142" spans="1:30" ht="12" customHeight="1" x14ac:dyDescent="0.25">
      <c r="A142" s="9"/>
      <c r="B142" s="14"/>
      <c r="C142" s="5"/>
      <c r="D142" s="5"/>
      <c r="E142" s="103" t="s">
        <v>46</v>
      </c>
      <c r="F142" s="104"/>
      <c r="G142" s="104"/>
      <c r="H142" s="105"/>
      <c r="I142" s="95">
        <f>SUM(I140:K141)</f>
        <v>792133.62</v>
      </c>
      <c r="J142" s="95"/>
      <c r="K142" s="95"/>
      <c r="L142" s="95">
        <f>SUM(L140:N141)</f>
        <v>923747.58</v>
      </c>
      <c r="M142" s="95"/>
      <c r="N142" s="95"/>
      <c r="P142" s="5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</row>
    <row r="143" spans="1:30" ht="12" customHeight="1" x14ac:dyDescent="0.2">
      <c r="A143" s="9"/>
      <c r="B143" s="1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</row>
    <row r="144" spans="1:30" ht="12" customHeight="1" x14ac:dyDescent="0.25">
      <c r="A144" s="9"/>
      <c r="B144" s="23" t="s">
        <v>28</v>
      </c>
      <c r="C144" s="25" t="s">
        <v>47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30" ht="12" customHeight="1" x14ac:dyDescent="0.25">
      <c r="A145" s="9"/>
      <c r="B145" s="23"/>
      <c r="C145" s="2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30" ht="12" customHeight="1" x14ac:dyDescent="0.2">
      <c r="A146" s="9"/>
      <c r="B146" s="14"/>
      <c r="C146" s="31" t="s">
        <v>48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</row>
    <row r="147" spans="1:30" ht="12" customHeight="1" x14ac:dyDescent="0.2">
      <c r="A147" s="9"/>
      <c r="B147" s="1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</row>
    <row r="148" spans="1:30" ht="12" customHeight="1" x14ac:dyDescent="0.25">
      <c r="A148" s="9"/>
      <c r="B148" s="14"/>
      <c r="C148" s="5"/>
      <c r="D148" s="99" t="s">
        <v>30</v>
      </c>
      <c r="E148" s="99"/>
      <c r="F148" s="99"/>
      <c r="G148" s="99"/>
      <c r="H148" s="99"/>
      <c r="I148" s="99"/>
      <c r="J148" s="99"/>
      <c r="K148" s="99"/>
      <c r="L148" s="99"/>
      <c r="M148" s="100" t="s">
        <v>35</v>
      </c>
      <c r="N148" s="101"/>
      <c r="O148" s="10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</row>
    <row r="149" spans="1:30" ht="12" customHeight="1" x14ac:dyDescent="0.2">
      <c r="A149" s="9"/>
      <c r="B149" s="14"/>
      <c r="C149" s="5"/>
      <c r="D149" s="98" t="s">
        <v>208</v>
      </c>
      <c r="E149" s="98"/>
      <c r="F149" s="98"/>
      <c r="G149" s="98"/>
      <c r="H149" s="98"/>
      <c r="I149" s="98"/>
      <c r="J149" s="98"/>
      <c r="K149" s="98"/>
      <c r="L149" s="98"/>
      <c r="M149" s="96">
        <v>91852.05</v>
      </c>
      <c r="N149" s="97"/>
      <c r="O149" s="97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</row>
    <row r="150" spans="1:30" ht="12" customHeight="1" x14ac:dyDescent="0.2">
      <c r="A150" s="9"/>
      <c r="B150" s="14"/>
      <c r="C150" s="5"/>
      <c r="D150" s="98" t="s">
        <v>209</v>
      </c>
      <c r="E150" s="98"/>
      <c r="F150" s="98"/>
      <c r="G150" s="98"/>
      <c r="H150" s="98"/>
      <c r="I150" s="98"/>
      <c r="J150" s="98"/>
      <c r="K150" s="98"/>
      <c r="L150" s="98"/>
      <c r="M150" s="96">
        <v>0</v>
      </c>
      <c r="N150" s="97"/>
      <c r="O150" s="97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</row>
    <row r="151" spans="1:30" ht="12" customHeight="1" x14ac:dyDescent="0.2">
      <c r="A151" s="9"/>
      <c r="B151" s="14"/>
      <c r="C151" s="5"/>
      <c r="D151" s="98" t="s">
        <v>210</v>
      </c>
      <c r="E151" s="98"/>
      <c r="F151" s="98"/>
      <c r="G151" s="98"/>
      <c r="H151" s="98"/>
      <c r="I151" s="98"/>
      <c r="J151" s="98"/>
      <c r="K151" s="98"/>
      <c r="L151" s="98"/>
      <c r="M151" s="96">
        <v>0</v>
      </c>
      <c r="N151" s="97"/>
      <c r="O151" s="97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</row>
    <row r="152" spans="1:30" ht="12" customHeight="1" x14ac:dyDescent="0.2">
      <c r="A152" s="9"/>
      <c r="B152" s="14"/>
      <c r="C152" s="5"/>
      <c r="D152" s="98" t="s">
        <v>211</v>
      </c>
      <c r="E152" s="98"/>
      <c r="F152" s="98"/>
      <c r="G152" s="98"/>
      <c r="H152" s="98"/>
      <c r="I152" s="98"/>
      <c r="J152" s="98"/>
      <c r="K152" s="98"/>
      <c r="L152" s="98"/>
      <c r="M152" s="96">
        <v>137643.79</v>
      </c>
      <c r="N152" s="97"/>
      <c r="O152" s="97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</row>
    <row r="153" spans="1:30" ht="12" customHeight="1" x14ac:dyDescent="0.2">
      <c r="A153" s="9"/>
      <c r="B153" s="14"/>
      <c r="C153" s="5"/>
      <c r="D153" s="98" t="s">
        <v>212</v>
      </c>
      <c r="E153" s="98"/>
      <c r="F153" s="98"/>
      <c r="G153" s="98"/>
      <c r="H153" s="98"/>
      <c r="I153" s="98"/>
      <c r="J153" s="98"/>
      <c r="K153" s="98"/>
      <c r="L153" s="98"/>
      <c r="M153" s="96">
        <v>470384.44</v>
      </c>
      <c r="N153" s="97"/>
      <c r="O153" s="97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</row>
    <row r="154" spans="1:30" ht="12" customHeight="1" x14ac:dyDescent="0.2">
      <c r="A154" s="9"/>
      <c r="B154" s="14"/>
      <c r="C154" s="5"/>
      <c r="D154" s="98" t="s">
        <v>213</v>
      </c>
      <c r="E154" s="98"/>
      <c r="F154" s="98"/>
      <c r="G154" s="98"/>
      <c r="H154" s="98"/>
      <c r="I154" s="98"/>
      <c r="J154" s="98"/>
      <c r="K154" s="98"/>
      <c r="L154" s="98"/>
      <c r="M154" s="96">
        <v>0</v>
      </c>
      <c r="N154" s="97"/>
      <c r="O154" s="97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</row>
    <row r="155" spans="1:30" ht="12" customHeight="1" x14ac:dyDescent="0.2">
      <c r="A155" s="9"/>
      <c r="B155" s="14"/>
      <c r="C155" s="5"/>
      <c r="D155" s="98" t="s">
        <v>214</v>
      </c>
      <c r="E155" s="98"/>
      <c r="F155" s="98"/>
      <c r="G155" s="98"/>
      <c r="H155" s="98"/>
      <c r="I155" s="98"/>
      <c r="J155" s="98"/>
      <c r="K155" s="98"/>
      <c r="L155" s="98"/>
      <c r="M155" s="96">
        <v>92253.34</v>
      </c>
      <c r="N155" s="97"/>
      <c r="O155" s="97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</row>
    <row r="156" spans="1:30" ht="12" customHeight="1" x14ac:dyDescent="0.25">
      <c r="A156" s="9"/>
      <c r="B156" s="14"/>
      <c r="C156" s="5"/>
      <c r="D156" s="103" t="s">
        <v>206</v>
      </c>
      <c r="E156" s="104"/>
      <c r="F156" s="104"/>
      <c r="G156" s="104"/>
      <c r="H156" s="104"/>
      <c r="I156" s="104"/>
      <c r="J156" s="104"/>
      <c r="K156" s="104"/>
      <c r="L156" s="105"/>
      <c r="M156" s="95">
        <f>SUM(M149:O155)</f>
        <v>792133.62</v>
      </c>
      <c r="N156" s="95"/>
      <c r="O156" s="95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</row>
    <row r="157" spans="1:30" ht="12" customHeight="1" x14ac:dyDescent="0.2">
      <c r="A157" s="9"/>
      <c r="B157" s="1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</row>
    <row r="158" spans="1:30" ht="12" customHeight="1" x14ac:dyDescent="0.25">
      <c r="A158" s="9"/>
      <c r="B158" s="23" t="s">
        <v>28</v>
      </c>
      <c r="C158" s="25" t="s">
        <v>49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30" ht="12" customHeight="1" x14ac:dyDescent="0.25">
      <c r="A159" s="9"/>
      <c r="B159" s="23"/>
      <c r="C159" s="2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30" ht="12" customHeight="1" x14ac:dyDescent="0.2">
      <c r="A160" s="9"/>
      <c r="B160" s="14"/>
      <c r="C160" s="24" t="s">
        <v>50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 customHeight="1" x14ac:dyDescent="0.2">
      <c r="A161" s="9"/>
      <c r="B161" s="1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 customHeight="1" x14ac:dyDescent="0.25">
      <c r="A162" s="9"/>
      <c r="B162" s="14"/>
      <c r="C162" s="5"/>
      <c r="D162" s="99" t="s">
        <v>30</v>
      </c>
      <c r="E162" s="99"/>
      <c r="F162" s="99"/>
      <c r="G162" s="99"/>
      <c r="H162" s="99"/>
      <c r="I162" s="99"/>
      <c r="J162" s="99"/>
      <c r="K162" s="99"/>
      <c r="L162" s="99"/>
      <c r="M162" s="100">
        <v>2022</v>
      </c>
      <c r="N162" s="101"/>
      <c r="O162" s="102"/>
    </row>
    <row r="163" spans="1:16" ht="12" customHeight="1" x14ac:dyDescent="0.2">
      <c r="A163" s="9"/>
      <c r="B163" s="14"/>
      <c r="C163" s="5"/>
      <c r="D163" s="98" t="s">
        <v>215</v>
      </c>
      <c r="E163" s="98"/>
      <c r="F163" s="98"/>
      <c r="G163" s="98"/>
      <c r="H163" s="98"/>
      <c r="I163" s="98"/>
      <c r="J163" s="98"/>
      <c r="K163" s="98"/>
      <c r="L163" s="98"/>
      <c r="M163" s="96">
        <v>0</v>
      </c>
      <c r="N163" s="97"/>
      <c r="O163" s="97"/>
    </row>
    <row r="164" spans="1:16" ht="12" customHeight="1" x14ac:dyDescent="0.25">
      <c r="A164" s="9"/>
      <c r="B164" s="14"/>
      <c r="C164" s="5"/>
      <c r="D164" s="103" t="s">
        <v>51</v>
      </c>
      <c r="E164" s="104"/>
      <c r="F164" s="104"/>
      <c r="G164" s="104"/>
      <c r="H164" s="104"/>
      <c r="I164" s="104"/>
      <c r="J164" s="104"/>
      <c r="K164" s="104"/>
      <c r="L164" s="105"/>
      <c r="M164" s="106">
        <f>SUM(M163)</f>
        <v>0</v>
      </c>
      <c r="N164" s="106"/>
      <c r="O164" s="106"/>
    </row>
    <row r="165" spans="1:16" ht="12" customHeight="1" x14ac:dyDescent="0.2">
      <c r="A165" s="9"/>
      <c r="B165" s="1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 customHeight="1" x14ac:dyDescent="0.25">
      <c r="A166" s="14"/>
      <c r="B166" s="2" t="s">
        <v>21</v>
      </c>
      <c r="C166" s="15" t="s">
        <v>22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1:16" ht="12" customHeight="1" x14ac:dyDescent="0.25">
      <c r="A167" s="14"/>
      <c r="B167" s="2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1:16" ht="12" customHeight="1" x14ac:dyDescent="0.25">
      <c r="A168" s="12"/>
      <c r="B168" s="12"/>
      <c r="C168" s="2" t="s">
        <v>2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2" customHeight="1" x14ac:dyDescent="0.25">
      <c r="A169" s="12"/>
      <c r="B169" s="12"/>
      <c r="C169" s="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2" customHeight="1" x14ac:dyDescent="0.25">
      <c r="B170" s="17"/>
      <c r="C170" s="13"/>
      <c r="D170" s="99" t="s">
        <v>30</v>
      </c>
      <c r="E170" s="99"/>
      <c r="F170" s="99"/>
      <c r="G170" s="99"/>
      <c r="H170" s="99"/>
      <c r="I170" s="99"/>
      <c r="J170" s="99"/>
      <c r="K170" s="99"/>
      <c r="L170" s="99"/>
      <c r="M170" s="100" t="s">
        <v>35</v>
      </c>
      <c r="N170" s="101"/>
      <c r="O170" s="102"/>
    </row>
    <row r="171" spans="1:16" ht="12" customHeight="1" x14ac:dyDescent="0.2">
      <c r="B171" s="17"/>
      <c r="C171" s="13"/>
      <c r="D171" s="98" t="s">
        <v>216</v>
      </c>
      <c r="E171" s="98"/>
      <c r="F171" s="98"/>
      <c r="G171" s="98"/>
      <c r="H171" s="98"/>
      <c r="I171" s="98"/>
      <c r="J171" s="98"/>
      <c r="K171" s="98"/>
      <c r="L171" s="98"/>
      <c r="M171" s="96">
        <v>20499137.609999999</v>
      </c>
      <c r="N171" s="97"/>
      <c r="O171" s="97"/>
    </row>
    <row r="172" spans="1:16" ht="12" customHeight="1" x14ac:dyDescent="0.2">
      <c r="B172" s="17"/>
      <c r="C172" s="13"/>
      <c r="D172" s="98" t="s">
        <v>217</v>
      </c>
      <c r="E172" s="98"/>
      <c r="F172" s="98"/>
      <c r="G172" s="98"/>
      <c r="H172" s="98"/>
      <c r="I172" s="98"/>
      <c r="J172" s="98"/>
      <c r="K172" s="98"/>
      <c r="L172" s="98"/>
      <c r="M172" s="96">
        <v>813412.31</v>
      </c>
      <c r="N172" s="97"/>
      <c r="O172" s="97"/>
    </row>
    <row r="173" spans="1:16" ht="12" customHeight="1" x14ac:dyDescent="0.2">
      <c r="B173" s="17"/>
      <c r="C173" s="13"/>
      <c r="D173" s="98" t="s">
        <v>218</v>
      </c>
      <c r="E173" s="98"/>
      <c r="F173" s="98"/>
      <c r="G173" s="98"/>
      <c r="H173" s="98"/>
      <c r="I173" s="98"/>
      <c r="J173" s="98"/>
      <c r="K173" s="98"/>
      <c r="L173" s="98"/>
      <c r="M173" s="96">
        <v>307435.32</v>
      </c>
      <c r="N173" s="97"/>
      <c r="O173" s="97"/>
    </row>
    <row r="174" spans="1:16" ht="12" customHeight="1" x14ac:dyDescent="0.2">
      <c r="B174" s="17"/>
      <c r="C174" s="13"/>
      <c r="D174" s="98" t="s">
        <v>219</v>
      </c>
      <c r="E174" s="98"/>
      <c r="F174" s="98"/>
      <c r="G174" s="98"/>
      <c r="H174" s="98"/>
      <c r="I174" s="98"/>
      <c r="J174" s="98"/>
      <c r="K174" s="98"/>
      <c r="L174" s="98"/>
      <c r="M174" s="96">
        <v>2239343.46</v>
      </c>
      <c r="N174" s="97"/>
      <c r="O174" s="97"/>
    </row>
    <row r="175" spans="1:16" ht="12" customHeight="1" x14ac:dyDescent="0.25">
      <c r="B175" s="17"/>
      <c r="C175" s="13"/>
      <c r="D175" s="94" t="s">
        <v>155</v>
      </c>
      <c r="E175" s="94"/>
      <c r="F175" s="94"/>
      <c r="G175" s="94"/>
      <c r="H175" s="94"/>
      <c r="I175" s="94"/>
      <c r="J175" s="94"/>
      <c r="K175" s="94"/>
      <c r="L175" s="94"/>
      <c r="M175" s="95">
        <f>SUM(M171:O174)</f>
        <v>23859328.699999999</v>
      </c>
      <c r="N175" s="95"/>
      <c r="O175" s="95"/>
    </row>
    <row r="176" spans="1:16" ht="12" customHeight="1" x14ac:dyDescent="0.2">
      <c r="B176" s="17"/>
      <c r="C176" s="13"/>
      <c r="D176" s="98" t="s">
        <v>220</v>
      </c>
      <c r="E176" s="98"/>
      <c r="F176" s="98"/>
      <c r="G176" s="98"/>
      <c r="H176" s="98"/>
      <c r="I176" s="98"/>
      <c r="J176" s="98"/>
      <c r="K176" s="98"/>
      <c r="L176" s="98"/>
      <c r="M176" s="96">
        <v>594349.5</v>
      </c>
      <c r="N176" s="97"/>
      <c r="O176" s="97"/>
    </row>
    <row r="177" spans="1:16" ht="12" customHeight="1" x14ac:dyDescent="0.25">
      <c r="B177" s="17"/>
      <c r="C177" s="13"/>
      <c r="D177" s="94" t="s">
        <v>156</v>
      </c>
      <c r="E177" s="94"/>
      <c r="F177" s="94"/>
      <c r="G177" s="94"/>
      <c r="H177" s="94"/>
      <c r="I177" s="94"/>
      <c r="J177" s="94"/>
      <c r="K177" s="94"/>
      <c r="L177" s="94"/>
      <c r="M177" s="95">
        <f>SUM(M176)</f>
        <v>594349.5</v>
      </c>
      <c r="N177" s="95"/>
      <c r="O177" s="95"/>
    </row>
    <row r="178" spans="1:16" ht="12" customHeight="1" x14ac:dyDescent="0.25">
      <c r="B178" s="17"/>
      <c r="C178" s="13"/>
      <c r="D178" s="103" t="s">
        <v>32</v>
      </c>
      <c r="E178" s="104"/>
      <c r="F178" s="104"/>
      <c r="G178" s="104"/>
      <c r="H178" s="104"/>
      <c r="I178" s="104"/>
      <c r="J178" s="104"/>
      <c r="K178" s="104"/>
      <c r="L178" s="105"/>
      <c r="M178" s="95">
        <f>SUM(M175,M177)</f>
        <v>24453678.199999999</v>
      </c>
      <c r="N178" s="95"/>
      <c r="O178" s="95"/>
    </row>
    <row r="179" spans="1:16" ht="12" customHeight="1" x14ac:dyDescent="0.25">
      <c r="B179" s="17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2" customHeight="1" x14ac:dyDescent="0.25">
      <c r="A180" s="5"/>
      <c r="B180" s="5"/>
      <c r="C180" s="2" t="s">
        <v>7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 customHeight="1" x14ac:dyDescent="0.25">
      <c r="A181" s="5"/>
      <c r="B181" s="5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24.75" customHeight="1" x14ac:dyDescent="0.25">
      <c r="A182" s="5"/>
      <c r="B182" s="19" t="s">
        <v>27</v>
      </c>
      <c r="C182" s="134" t="s">
        <v>157</v>
      </c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66"/>
    </row>
    <row r="183" spans="1:16" ht="12" customHeight="1" x14ac:dyDescent="0.25">
      <c r="A183" s="5"/>
      <c r="B183" s="16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 customHeight="1" x14ac:dyDescent="0.25">
      <c r="A184" s="5"/>
      <c r="B184" s="16"/>
      <c r="C184" s="5"/>
      <c r="D184" s="5"/>
      <c r="E184" s="99" t="s">
        <v>30</v>
      </c>
      <c r="F184" s="99"/>
      <c r="G184" s="99"/>
      <c r="H184" s="99"/>
      <c r="I184" s="99"/>
      <c r="J184" s="99"/>
      <c r="K184" s="99"/>
      <c r="L184" s="100" t="s">
        <v>35</v>
      </c>
      <c r="M184" s="101"/>
      <c r="N184" s="102"/>
      <c r="P184" s="5"/>
    </row>
    <row r="185" spans="1:16" ht="12" customHeight="1" x14ac:dyDescent="0.2">
      <c r="A185" s="5"/>
      <c r="B185" s="16"/>
      <c r="C185" s="5"/>
      <c r="D185" s="5"/>
      <c r="E185" s="98" t="s">
        <v>221</v>
      </c>
      <c r="F185" s="98"/>
      <c r="G185" s="98"/>
      <c r="H185" s="98"/>
      <c r="I185" s="98"/>
      <c r="J185" s="98"/>
      <c r="K185" s="98"/>
      <c r="L185" s="96">
        <v>17805779.75</v>
      </c>
      <c r="M185" s="97"/>
      <c r="N185" s="97"/>
      <c r="P185" s="5"/>
    </row>
    <row r="186" spans="1:16" ht="12" customHeight="1" x14ac:dyDescent="0.2">
      <c r="A186" s="5"/>
      <c r="B186" s="16"/>
      <c r="C186" s="5"/>
      <c r="D186" s="5"/>
      <c r="E186" s="98" t="s">
        <v>222</v>
      </c>
      <c r="F186" s="98"/>
      <c r="G186" s="98"/>
      <c r="H186" s="98"/>
      <c r="I186" s="98"/>
      <c r="J186" s="98"/>
      <c r="K186" s="98"/>
      <c r="L186" s="96">
        <v>2044410.02</v>
      </c>
      <c r="M186" s="97"/>
      <c r="N186" s="97"/>
      <c r="P186" s="5"/>
    </row>
    <row r="187" spans="1:16" ht="12" customHeight="1" x14ac:dyDescent="0.2">
      <c r="A187" s="5"/>
      <c r="B187" s="16"/>
      <c r="C187" s="5"/>
      <c r="D187" s="5"/>
      <c r="E187" s="98" t="s">
        <v>223</v>
      </c>
      <c r="F187" s="98"/>
      <c r="G187" s="98"/>
      <c r="H187" s="98"/>
      <c r="I187" s="98"/>
      <c r="J187" s="98"/>
      <c r="K187" s="98"/>
      <c r="L187" s="96">
        <v>0</v>
      </c>
      <c r="M187" s="97"/>
      <c r="N187" s="97"/>
      <c r="P187" s="5"/>
    </row>
    <row r="188" spans="1:16" ht="12" customHeight="1" x14ac:dyDescent="0.2">
      <c r="A188" s="5"/>
      <c r="B188" s="16"/>
      <c r="C188" s="5"/>
      <c r="D188" s="5"/>
      <c r="E188" s="98" t="s">
        <v>224</v>
      </c>
      <c r="F188" s="98"/>
      <c r="G188" s="98"/>
      <c r="H188" s="98"/>
      <c r="I188" s="98"/>
      <c r="J188" s="98"/>
      <c r="K188" s="98"/>
      <c r="L188" s="96">
        <v>0</v>
      </c>
      <c r="M188" s="97"/>
      <c r="N188" s="97"/>
      <c r="P188" s="5"/>
    </row>
    <row r="189" spans="1:16" ht="12" customHeight="1" x14ac:dyDescent="0.2">
      <c r="A189" s="5"/>
      <c r="B189" s="16"/>
      <c r="C189" s="5"/>
      <c r="D189" s="5"/>
      <c r="E189" s="98" t="s">
        <v>225</v>
      </c>
      <c r="F189" s="98"/>
      <c r="G189" s="98"/>
      <c r="H189" s="98"/>
      <c r="I189" s="98"/>
      <c r="J189" s="98"/>
      <c r="K189" s="98"/>
      <c r="L189" s="96">
        <v>612556.64</v>
      </c>
      <c r="M189" s="97"/>
      <c r="N189" s="97"/>
      <c r="P189" s="5"/>
    </row>
    <row r="190" spans="1:16" ht="12" customHeight="1" x14ac:dyDescent="0.25">
      <c r="A190" s="5"/>
      <c r="B190" s="16"/>
      <c r="C190" s="5"/>
      <c r="D190" s="5"/>
      <c r="E190" s="103" t="s">
        <v>226</v>
      </c>
      <c r="F190" s="104"/>
      <c r="G190" s="104"/>
      <c r="H190" s="104"/>
      <c r="I190" s="104"/>
      <c r="J190" s="104"/>
      <c r="K190" s="105"/>
      <c r="L190" s="95">
        <f>SUM(L185:N189)</f>
        <v>20462746.41</v>
      </c>
      <c r="M190" s="95"/>
      <c r="N190" s="95"/>
      <c r="P190" s="5"/>
    </row>
    <row r="191" spans="1:16" ht="12" customHeight="1" x14ac:dyDescent="0.25">
      <c r="A191" s="5"/>
      <c r="B191" s="16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 customHeight="1" x14ac:dyDescent="0.25">
      <c r="A192" s="1"/>
      <c r="B192" s="20" t="s">
        <v>19</v>
      </c>
      <c r="C192" s="11" t="s">
        <v>20</v>
      </c>
    </row>
    <row r="193" spans="1:16" ht="12" customHeight="1" x14ac:dyDescent="0.25">
      <c r="A193" s="1"/>
      <c r="B193" s="20"/>
      <c r="C193" s="11"/>
    </row>
    <row r="194" spans="1:16" ht="12" customHeight="1" x14ac:dyDescent="0.2">
      <c r="B194" s="17"/>
      <c r="C194" s="31" t="s">
        <v>230</v>
      </c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</row>
    <row r="195" spans="1:16" ht="12" customHeight="1" x14ac:dyDescent="0.2">
      <c r="B195" s="17"/>
      <c r="C195" s="31" t="s">
        <v>231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</row>
    <row r="196" spans="1:16" ht="12" customHeight="1" x14ac:dyDescent="0.2">
      <c r="B196" s="17"/>
      <c r="C196" s="31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</row>
    <row r="197" spans="1:16" ht="18.600000000000001" customHeight="1" x14ac:dyDescent="0.25">
      <c r="B197" s="17"/>
      <c r="C197" s="112" t="s">
        <v>232</v>
      </c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</row>
    <row r="198" spans="1:16" ht="18.600000000000001" customHeight="1" x14ac:dyDescent="0.25">
      <c r="B198" s="17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</row>
    <row r="199" spans="1:16" ht="18.600000000000001" customHeight="1" x14ac:dyDescent="0.25">
      <c r="B199" s="17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</row>
    <row r="200" spans="1:16" ht="12" customHeight="1" x14ac:dyDescent="0.25">
      <c r="B200" s="17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  <row r="201" spans="1:16" ht="12" customHeight="1" x14ac:dyDescent="0.25">
      <c r="A201" s="2"/>
      <c r="B201" s="20" t="s">
        <v>23</v>
      </c>
      <c r="C201" s="11" t="s">
        <v>24</v>
      </c>
    </row>
    <row r="202" spans="1:16" ht="12" customHeight="1" x14ac:dyDescent="0.25">
      <c r="A202" s="2"/>
      <c r="B202" s="20"/>
      <c r="C202" s="11"/>
    </row>
    <row r="203" spans="1:16" ht="12" customHeight="1" x14ac:dyDescent="0.25">
      <c r="A203" s="12"/>
      <c r="B203" s="21"/>
      <c r="C203" s="2" t="s">
        <v>8</v>
      </c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2" customHeight="1" x14ac:dyDescent="0.25">
      <c r="A204" s="12"/>
      <c r="B204" s="21"/>
      <c r="C204" s="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2" customHeight="1" x14ac:dyDescent="0.25">
      <c r="E205" s="129" t="s">
        <v>30</v>
      </c>
      <c r="F205" s="130"/>
      <c r="G205" s="130"/>
      <c r="H205" s="131"/>
      <c r="I205" s="100">
        <v>2022</v>
      </c>
      <c r="J205" s="101"/>
      <c r="K205" s="102"/>
      <c r="L205" s="100">
        <v>2021</v>
      </c>
      <c r="M205" s="101"/>
      <c r="N205" s="102"/>
    </row>
    <row r="206" spans="1:16" ht="12" customHeight="1" x14ac:dyDescent="0.2">
      <c r="A206" s="1"/>
      <c r="E206" s="113" t="s">
        <v>160</v>
      </c>
      <c r="F206" s="114"/>
      <c r="G206" s="114"/>
      <c r="H206" s="115"/>
      <c r="I206" s="135">
        <v>288446.48</v>
      </c>
      <c r="J206" s="132"/>
      <c r="K206" s="133"/>
      <c r="L206" s="116">
        <v>270239.35999999999</v>
      </c>
      <c r="M206" s="132"/>
      <c r="N206" s="133"/>
    </row>
    <row r="207" spans="1:16" ht="12" customHeight="1" x14ac:dyDescent="0.2">
      <c r="A207" s="1"/>
      <c r="E207" s="113" t="s">
        <v>227</v>
      </c>
      <c r="F207" s="114"/>
      <c r="G207" s="114"/>
      <c r="H207" s="115"/>
      <c r="I207" s="116">
        <v>0</v>
      </c>
      <c r="J207" s="132"/>
      <c r="K207" s="133"/>
      <c r="L207" s="116">
        <v>0</v>
      </c>
      <c r="M207" s="132"/>
      <c r="N207" s="133"/>
    </row>
    <row r="208" spans="1:16" ht="12" customHeight="1" x14ac:dyDescent="0.2">
      <c r="A208" s="1"/>
      <c r="E208" s="113" t="s">
        <v>161</v>
      </c>
      <c r="F208" s="114"/>
      <c r="G208" s="114"/>
      <c r="H208" s="115"/>
      <c r="I208" s="135">
        <v>5483861.0300000003</v>
      </c>
      <c r="J208" s="132"/>
      <c r="K208" s="133"/>
      <c r="L208" s="116">
        <v>774930.36</v>
      </c>
      <c r="M208" s="132"/>
      <c r="N208" s="133"/>
    </row>
    <row r="209" spans="1:14" ht="12" customHeight="1" x14ac:dyDescent="0.2">
      <c r="A209" s="1"/>
      <c r="E209" s="113" t="s">
        <v>162</v>
      </c>
      <c r="F209" s="114"/>
      <c r="G209" s="114"/>
      <c r="H209" s="115"/>
      <c r="I209" s="135">
        <v>0</v>
      </c>
      <c r="J209" s="132"/>
      <c r="K209" s="133"/>
      <c r="L209" s="116">
        <v>0</v>
      </c>
      <c r="M209" s="132"/>
      <c r="N209" s="133"/>
    </row>
    <row r="210" spans="1:14" ht="12" customHeight="1" x14ac:dyDescent="0.2">
      <c r="E210" s="113" t="s">
        <v>228</v>
      </c>
      <c r="F210" s="114"/>
      <c r="G210" s="114"/>
      <c r="H210" s="115"/>
      <c r="I210" s="116">
        <v>0</v>
      </c>
      <c r="J210" s="132"/>
      <c r="K210" s="133"/>
      <c r="L210" s="116">
        <v>0</v>
      </c>
      <c r="M210" s="132"/>
      <c r="N210" s="133"/>
    </row>
    <row r="211" spans="1:14" ht="12" customHeight="1" x14ac:dyDescent="0.25">
      <c r="E211" s="103" t="s">
        <v>229</v>
      </c>
      <c r="F211" s="104"/>
      <c r="G211" s="104"/>
      <c r="H211" s="105"/>
      <c r="I211" s="172">
        <f>SUM(I206:K210)</f>
        <v>5772307.5099999998</v>
      </c>
      <c r="J211" s="173"/>
      <c r="K211" s="165"/>
      <c r="L211" s="172">
        <f>SUM(L206:N210)</f>
        <v>1045169.72</v>
      </c>
      <c r="M211" s="173"/>
      <c r="N211" s="165"/>
    </row>
    <row r="213" spans="1:14" ht="12" customHeight="1" x14ac:dyDescent="0.25">
      <c r="E213" s="174"/>
      <c r="F213" s="175"/>
      <c r="G213" s="175"/>
      <c r="H213" s="176"/>
      <c r="I213" s="100">
        <v>2022</v>
      </c>
      <c r="J213" s="101"/>
      <c r="K213" s="102"/>
      <c r="L213" s="100">
        <v>2021</v>
      </c>
      <c r="M213" s="101"/>
      <c r="N213" s="102"/>
    </row>
    <row r="214" spans="1:14" ht="12" customHeight="1" x14ac:dyDescent="0.25">
      <c r="A214" s="8"/>
      <c r="B214" s="5"/>
      <c r="C214" s="5"/>
      <c r="E214" s="174" t="s">
        <v>15</v>
      </c>
      <c r="F214" s="175"/>
      <c r="G214" s="175"/>
      <c r="H214" s="176"/>
      <c r="I214" s="177"/>
      <c r="J214" s="178"/>
      <c r="K214" s="179"/>
      <c r="L214" s="180"/>
      <c r="M214" s="180"/>
      <c r="N214" s="180"/>
    </row>
    <row r="215" spans="1:14" ht="12" customHeight="1" x14ac:dyDescent="0.25">
      <c r="A215" s="12"/>
      <c r="B215" s="12"/>
      <c r="C215" s="12"/>
      <c r="D215" s="12"/>
      <c r="E215" s="174" t="s">
        <v>16</v>
      </c>
      <c r="F215" s="175"/>
      <c r="G215" s="175"/>
      <c r="H215" s="176"/>
      <c r="I215" s="143"/>
      <c r="J215" s="144"/>
      <c r="K215" s="145"/>
      <c r="L215" s="146"/>
      <c r="M215" s="146"/>
      <c r="N215" s="146"/>
    </row>
    <row r="216" spans="1:14" ht="12" customHeight="1" x14ac:dyDescent="0.2">
      <c r="A216" s="12"/>
      <c r="B216" s="12"/>
      <c r="C216" s="12"/>
      <c r="D216" s="12"/>
      <c r="E216" s="147" t="s">
        <v>9</v>
      </c>
      <c r="F216" s="148"/>
      <c r="G216" s="148"/>
      <c r="H216" s="149"/>
      <c r="I216" s="135">
        <v>6048468.0300000003</v>
      </c>
      <c r="J216" s="132"/>
      <c r="K216" s="133"/>
      <c r="L216" s="116">
        <v>5604494.8300000001</v>
      </c>
      <c r="M216" s="132"/>
      <c r="N216" s="133"/>
    </row>
    <row r="217" spans="1:14" ht="12" customHeight="1" x14ac:dyDescent="0.25">
      <c r="A217" s="12"/>
      <c r="B217" s="12"/>
      <c r="C217" s="12"/>
      <c r="D217" s="12"/>
      <c r="E217" s="147" t="s">
        <v>10</v>
      </c>
      <c r="F217" s="148"/>
      <c r="G217" s="148"/>
      <c r="H217" s="149"/>
      <c r="I217" s="151"/>
      <c r="J217" s="152"/>
      <c r="K217" s="153"/>
      <c r="L217" s="142"/>
      <c r="M217" s="142"/>
      <c r="N217" s="142"/>
    </row>
    <row r="218" spans="1:14" ht="12" customHeight="1" x14ac:dyDescent="0.25">
      <c r="E218" s="147" t="s">
        <v>11</v>
      </c>
      <c r="F218" s="148"/>
      <c r="G218" s="148"/>
      <c r="H218" s="149"/>
      <c r="I218" s="151"/>
      <c r="J218" s="152"/>
      <c r="K218" s="153"/>
      <c r="L218" s="142"/>
      <c r="M218" s="142"/>
      <c r="N218" s="142"/>
    </row>
    <row r="219" spans="1:14" ht="12" customHeight="1" x14ac:dyDescent="0.25">
      <c r="A219" s="12"/>
      <c r="B219" s="12"/>
      <c r="C219" s="12"/>
      <c r="D219" s="12"/>
      <c r="E219" s="154" t="s">
        <v>17</v>
      </c>
      <c r="F219" s="155"/>
      <c r="G219" s="155"/>
      <c r="H219" s="156"/>
      <c r="I219" s="136"/>
      <c r="J219" s="137"/>
      <c r="K219" s="138"/>
      <c r="L219" s="136"/>
      <c r="M219" s="137"/>
      <c r="N219" s="138"/>
    </row>
    <row r="220" spans="1:14" ht="12" customHeight="1" x14ac:dyDescent="0.25">
      <c r="A220" s="12"/>
      <c r="B220" s="12"/>
      <c r="C220" s="12"/>
      <c r="D220" s="12"/>
      <c r="E220" s="157"/>
      <c r="F220" s="158"/>
      <c r="G220" s="158"/>
      <c r="H220" s="159"/>
      <c r="I220" s="139"/>
      <c r="J220" s="140"/>
      <c r="K220" s="141"/>
      <c r="L220" s="139"/>
      <c r="M220" s="140"/>
      <c r="N220" s="141"/>
    </row>
    <row r="221" spans="1:14" ht="12" customHeight="1" x14ac:dyDescent="0.25">
      <c r="A221" s="12"/>
      <c r="B221" s="12"/>
      <c r="C221" s="12"/>
      <c r="D221" s="12"/>
      <c r="E221" s="154" t="s">
        <v>18</v>
      </c>
      <c r="F221" s="155"/>
      <c r="G221" s="155"/>
      <c r="H221" s="156"/>
      <c r="I221" s="136"/>
      <c r="J221" s="137"/>
      <c r="K221" s="138"/>
      <c r="L221" s="136"/>
      <c r="M221" s="137"/>
      <c r="N221" s="138"/>
    </row>
    <row r="222" spans="1:14" ht="12" customHeight="1" x14ac:dyDescent="0.25">
      <c r="A222" s="12"/>
      <c r="B222" s="12"/>
      <c r="C222" s="12"/>
      <c r="D222" s="12"/>
      <c r="E222" s="157"/>
      <c r="F222" s="158"/>
      <c r="G222" s="158"/>
      <c r="H222" s="159"/>
      <c r="I222" s="139"/>
      <c r="J222" s="140"/>
      <c r="K222" s="141"/>
      <c r="L222" s="139"/>
      <c r="M222" s="140"/>
      <c r="N222" s="141"/>
    </row>
    <row r="223" spans="1:14" ht="12" customHeight="1" x14ac:dyDescent="0.25">
      <c r="A223" s="1"/>
      <c r="E223" s="147" t="s">
        <v>12</v>
      </c>
      <c r="F223" s="148"/>
      <c r="G223" s="148"/>
      <c r="H223" s="149"/>
      <c r="I223" s="151"/>
      <c r="J223" s="152"/>
      <c r="K223" s="153"/>
      <c r="L223" s="142"/>
      <c r="M223" s="142"/>
      <c r="N223" s="142"/>
    </row>
    <row r="224" spans="1:14" ht="12" customHeight="1" x14ac:dyDescent="0.25">
      <c r="E224" s="147" t="s">
        <v>13</v>
      </c>
      <c r="F224" s="148"/>
      <c r="G224" s="148"/>
      <c r="H224" s="149"/>
      <c r="I224" s="151"/>
      <c r="J224" s="152"/>
      <c r="K224" s="153"/>
      <c r="L224" s="142"/>
      <c r="M224" s="142"/>
      <c r="N224" s="142"/>
    </row>
    <row r="225" spans="1:16" ht="12" customHeight="1" x14ac:dyDescent="0.25">
      <c r="A225" s="1"/>
    </row>
    <row r="226" spans="1:16" ht="12" customHeight="1" x14ac:dyDescent="0.25">
      <c r="A226" s="1"/>
    </row>
    <row r="227" spans="1:16" ht="23.25" customHeight="1" x14ac:dyDescent="0.25">
      <c r="B227" s="2" t="s">
        <v>25</v>
      </c>
      <c r="C227" s="160" t="s">
        <v>26</v>
      </c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</row>
    <row r="229" spans="1:16" s="13" customFormat="1" ht="11.4" x14ac:dyDescent="0.25">
      <c r="B229" s="150" t="s">
        <v>107</v>
      </c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</row>
    <row r="230" spans="1:16" s="13" customFormat="1" ht="11.4" x14ac:dyDescent="0.25"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</row>
    <row r="234" spans="1:16" ht="12" customHeight="1" x14ac:dyDescent="0.25">
      <c r="D234" s="182" t="s">
        <v>233</v>
      </c>
      <c r="E234" s="183"/>
      <c r="F234" s="183"/>
      <c r="G234" s="183"/>
      <c r="H234" s="183"/>
      <c r="I234" s="183"/>
      <c r="J234" s="183"/>
      <c r="K234" s="183"/>
      <c r="L234" s="183"/>
      <c r="M234" s="183"/>
      <c r="N234" s="184"/>
    </row>
    <row r="235" spans="1:16" ht="12" customHeight="1" x14ac:dyDescent="0.25">
      <c r="D235" s="185" t="s">
        <v>234</v>
      </c>
      <c r="E235" s="186"/>
      <c r="F235" s="186"/>
      <c r="G235" s="186"/>
      <c r="H235" s="186"/>
      <c r="I235" s="186"/>
      <c r="J235" s="186"/>
      <c r="K235" s="186"/>
      <c r="L235" s="186"/>
      <c r="M235" s="186"/>
      <c r="N235" s="187"/>
    </row>
    <row r="236" spans="1:16" ht="12" customHeight="1" x14ac:dyDescent="0.25">
      <c r="D236" s="188" t="s">
        <v>280</v>
      </c>
      <c r="E236" s="189"/>
      <c r="F236" s="189"/>
      <c r="G236" s="189"/>
      <c r="H236" s="189"/>
      <c r="I236" s="189"/>
      <c r="J236" s="189"/>
      <c r="K236" s="189"/>
      <c r="L236" s="189"/>
      <c r="M236" s="189"/>
      <c r="N236" s="190"/>
    </row>
    <row r="237" spans="1:16" ht="12" customHeight="1" x14ac:dyDescent="0.25"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</row>
    <row r="238" spans="1:16" ht="12" customHeight="1" x14ac:dyDescent="0.25">
      <c r="D238" s="67" t="s">
        <v>235</v>
      </c>
      <c r="E238" s="68"/>
      <c r="F238" s="68"/>
      <c r="G238" s="68"/>
      <c r="H238" s="68"/>
      <c r="I238" s="68"/>
      <c r="J238" s="68"/>
      <c r="K238" s="69"/>
      <c r="L238" s="70"/>
      <c r="M238" s="192">
        <v>24412401</v>
      </c>
      <c r="N238" s="193"/>
    </row>
    <row r="239" spans="1:16" ht="12" customHeight="1" x14ac:dyDescent="0.25">
      <c r="D239" s="71"/>
      <c r="E239" s="72"/>
      <c r="F239" s="72"/>
      <c r="G239" s="72"/>
      <c r="H239" s="72"/>
      <c r="I239" s="72"/>
      <c r="J239" s="72"/>
      <c r="K239" s="73"/>
      <c r="L239" s="74"/>
      <c r="M239" s="75"/>
      <c r="N239" s="76"/>
    </row>
    <row r="240" spans="1:16" ht="12" customHeight="1" x14ac:dyDescent="0.25">
      <c r="D240" s="77" t="s">
        <v>236</v>
      </c>
      <c r="E240" s="13"/>
      <c r="F240" s="13"/>
      <c r="G240" s="13"/>
      <c r="H240" s="13"/>
      <c r="I240" s="13"/>
      <c r="J240" s="13"/>
      <c r="L240" s="78"/>
      <c r="M240" s="194">
        <f>SUM(L241:L246)</f>
        <v>0</v>
      </c>
      <c r="N240" s="195"/>
    </row>
    <row r="241" spans="4:14" ht="12" customHeight="1" x14ac:dyDescent="0.25">
      <c r="D241" s="79"/>
      <c r="E241" s="13" t="s">
        <v>237</v>
      </c>
      <c r="F241" s="13"/>
      <c r="G241" s="13"/>
      <c r="H241" s="13"/>
      <c r="I241" s="13"/>
      <c r="J241" s="13"/>
      <c r="L241" s="78">
        <v>0</v>
      </c>
      <c r="M241" s="80"/>
      <c r="N241" s="81"/>
    </row>
    <row r="242" spans="4:14" ht="12" customHeight="1" x14ac:dyDescent="0.25">
      <c r="D242" s="79"/>
      <c r="E242" s="13" t="s">
        <v>238</v>
      </c>
      <c r="F242" s="13"/>
      <c r="G242" s="13"/>
      <c r="H242" s="13"/>
      <c r="I242" s="13"/>
      <c r="J242" s="13"/>
      <c r="L242" s="78">
        <v>0</v>
      </c>
      <c r="M242" s="80"/>
      <c r="N242" s="81"/>
    </row>
    <row r="243" spans="4:14" ht="12" customHeight="1" x14ac:dyDescent="0.25">
      <c r="D243" s="79"/>
      <c r="E243" s="196" t="s">
        <v>239</v>
      </c>
      <c r="F243" s="196"/>
      <c r="G243" s="196"/>
      <c r="H243" s="196"/>
      <c r="I243" s="13"/>
      <c r="J243" s="13"/>
      <c r="L243" s="78">
        <v>0</v>
      </c>
      <c r="M243" s="80"/>
      <c r="N243" s="81"/>
    </row>
    <row r="244" spans="4:14" ht="12" customHeight="1" x14ac:dyDescent="0.25">
      <c r="D244" s="79"/>
      <c r="E244" s="13" t="s">
        <v>240</v>
      </c>
      <c r="F244" s="13"/>
      <c r="G244" s="13"/>
      <c r="H244" s="13"/>
      <c r="I244" s="13"/>
      <c r="J244" s="13"/>
      <c r="L244" s="78">
        <v>0</v>
      </c>
      <c r="M244" s="80"/>
      <c r="N244" s="81"/>
    </row>
    <row r="245" spans="4:14" ht="12" customHeight="1" x14ac:dyDescent="0.25">
      <c r="D245" s="79"/>
      <c r="E245" s="13" t="s">
        <v>241</v>
      </c>
      <c r="F245" s="13"/>
      <c r="G245" s="13"/>
      <c r="H245" s="13"/>
      <c r="I245" s="13"/>
      <c r="J245" s="13"/>
      <c r="L245" s="78">
        <v>0</v>
      </c>
      <c r="M245" s="80"/>
      <c r="N245" s="81"/>
    </row>
    <row r="246" spans="4:14" ht="12" customHeight="1" x14ac:dyDescent="0.25">
      <c r="D246" s="79" t="s">
        <v>242</v>
      </c>
      <c r="L246" s="78">
        <v>0</v>
      </c>
      <c r="N246" s="81"/>
    </row>
    <row r="247" spans="4:14" ht="12" customHeight="1" x14ac:dyDescent="0.25">
      <c r="D247" s="79"/>
      <c r="L247" s="78"/>
      <c r="N247" s="81"/>
    </row>
    <row r="248" spans="4:14" ht="12" customHeight="1" x14ac:dyDescent="0.25">
      <c r="D248" s="79" t="s">
        <v>243</v>
      </c>
      <c r="L248" s="78">
        <v>0</v>
      </c>
      <c r="M248" s="194">
        <v>0</v>
      </c>
      <c r="N248" s="195"/>
    </row>
    <row r="249" spans="4:14" ht="12" customHeight="1" x14ac:dyDescent="0.25">
      <c r="D249" s="79"/>
      <c r="E249" s="6" t="s">
        <v>244</v>
      </c>
      <c r="L249" s="78">
        <v>0</v>
      </c>
      <c r="N249" s="81"/>
    </row>
    <row r="250" spans="4:14" ht="12" customHeight="1" x14ac:dyDescent="0.25">
      <c r="D250" s="79"/>
      <c r="E250" s="6" t="s">
        <v>245</v>
      </c>
      <c r="L250" s="78">
        <v>0</v>
      </c>
      <c r="N250" s="81"/>
    </row>
    <row r="251" spans="4:14" ht="12" customHeight="1" x14ac:dyDescent="0.25">
      <c r="D251" s="79" t="s">
        <v>246</v>
      </c>
      <c r="L251" s="78">
        <v>0</v>
      </c>
      <c r="N251" s="81"/>
    </row>
    <row r="252" spans="4:14" ht="12" customHeight="1" x14ac:dyDescent="0.25">
      <c r="D252" s="82"/>
      <c r="E252" s="83"/>
      <c r="F252" s="83"/>
      <c r="G252" s="83"/>
      <c r="H252" s="83"/>
      <c r="I252" s="83"/>
      <c r="J252" s="83"/>
      <c r="K252" s="83"/>
      <c r="L252" s="84"/>
      <c r="M252" s="83"/>
      <c r="N252" s="85"/>
    </row>
    <row r="253" spans="4:14" ht="12" customHeight="1" x14ac:dyDescent="0.25">
      <c r="D253" s="86" t="s">
        <v>247</v>
      </c>
      <c r="E253" s="69"/>
      <c r="F253" s="69"/>
      <c r="G253" s="69"/>
      <c r="H253" s="69"/>
      <c r="I253" s="69"/>
      <c r="J253" s="69"/>
      <c r="K253" s="69"/>
      <c r="L253" s="69"/>
      <c r="M253" s="192">
        <f>M238+M240-M248</f>
        <v>24412401</v>
      </c>
      <c r="N253" s="193"/>
    </row>
    <row r="255" spans="4:14" ht="12" customHeight="1" x14ac:dyDescent="0.25">
      <c r="D255" s="182" t="s">
        <v>233</v>
      </c>
      <c r="E255" s="183"/>
      <c r="F255" s="183"/>
      <c r="G255" s="183"/>
      <c r="H255" s="183"/>
      <c r="I255" s="183"/>
      <c r="J255" s="183"/>
      <c r="K255" s="183"/>
      <c r="L255" s="183"/>
      <c r="M255" s="183"/>
      <c r="N255" s="184"/>
    </row>
    <row r="256" spans="4:14" ht="12" customHeight="1" x14ac:dyDescent="0.25">
      <c r="D256" s="185" t="s">
        <v>248</v>
      </c>
      <c r="E256" s="186"/>
      <c r="F256" s="186"/>
      <c r="G256" s="186"/>
      <c r="H256" s="186"/>
      <c r="I256" s="186"/>
      <c r="J256" s="186"/>
      <c r="K256" s="186"/>
      <c r="L256" s="186"/>
      <c r="M256" s="186"/>
      <c r="N256" s="187"/>
    </row>
    <row r="257" spans="4:14" ht="12" customHeight="1" x14ac:dyDescent="0.25">
      <c r="D257" s="188" t="s">
        <v>280</v>
      </c>
      <c r="E257" s="189"/>
      <c r="F257" s="189"/>
      <c r="G257" s="189"/>
      <c r="H257" s="189"/>
      <c r="I257" s="189"/>
      <c r="J257" s="189"/>
      <c r="K257" s="189"/>
      <c r="L257" s="189"/>
      <c r="M257" s="189"/>
      <c r="N257" s="190"/>
    </row>
    <row r="258" spans="4:14" ht="12" customHeight="1" x14ac:dyDescent="0.25">
      <c r="D258" s="191"/>
      <c r="E258" s="191"/>
      <c r="F258" s="191"/>
      <c r="G258" s="191"/>
      <c r="H258" s="191"/>
      <c r="I258" s="191"/>
      <c r="J258" s="191"/>
      <c r="K258" s="191"/>
      <c r="L258" s="191"/>
      <c r="M258" s="191"/>
      <c r="N258" s="191"/>
    </row>
    <row r="259" spans="4:14" ht="12" customHeight="1" x14ac:dyDescent="0.25">
      <c r="D259" s="198" t="s">
        <v>235</v>
      </c>
      <c r="E259" s="199"/>
      <c r="F259" s="199"/>
      <c r="G259" s="199"/>
      <c r="H259" s="199"/>
      <c r="I259" s="199"/>
      <c r="J259" s="199"/>
      <c r="K259" s="69"/>
      <c r="L259" s="70"/>
      <c r="M259" s="192">
        <v>20578719</v>
      </c>
      <c r="N259" s="193"/>
    </row>
    <row r="260" spans="4:14" ht="12" customHeight="1" x14ac:dyDescent="0.25">
      <c r="D260" s="200"/>
      <c r="E260" s="191"/>
      <c r="F260" s="191"/>
      <c r="G260" s="191"/>
      <c r="H260" s="191"/>
      <c r="I260" s="191"/>
      <c r="J260" s="191"/>
      <c r="K260" s="76"/>
      <c r="L260" s="74"/>
      <c r="M260" s="87"/>
      <c r="N260" s="76"/>
    </row>
    <row r="261" spans="4:14" ht="12" customHeight="1" x14ac:dyDescent="0.25">
      <c r="D261" s="201" t="s">
        <v>249</v>
      </c>
      <c r="E261" s="197"/>
      <c r="F261" s="197"/>
      <c r="G261" s="197"/>
      <c r="H261" s="197"/>
      <c r="I261" s="197"/>
      <c r="J261" s="197"/>
      <c r="K261" s="81"/>
      <c r="L261" s="78"/>
      <c r="M261" s="194">
        <f>SUM(L262:L282)</f>
        <v>793719</v>
      </c>
      <c r="N261" s="195"/>
    </row>
    <row r="262" spans="4:14" ht="12" customHeight="1" x14ac:dyDescent="0.25">
      <c r="D262" s="79"/>
      <c r="E262" s="197" t="s">
        <v>250</v>
      </c>
      <c r="F262" s="197"/>
      <c r="G262" s="197"/>
      <c r="H262" s="197"/>
      <c r="I262" s="197"/>
      <c r="J262" s="197"/>
      <c r="K262" s="81"/>
      <c r="L262" s="78">
        <v>0</v>
      </c>
      <c r="M262" s="88"/>
      <c r="N262" s="81"/>
    </row>
    <row r="263" spans="4:14" ht="12" customHeight="1" x14ac:dyDescent="0.25">
      <c r="D263" s="79"/>
      <c r="E263" s="197" t="s">
        <v>251</v>
      </c>
      <c r="F263" s="197"/>
      <c r="G263" s="197"/>
      <c r="H263" s="197"/>
      <c r="I263" s="197"/>
      <c r="J263" s="197"/>
      <c r="K263" s="81"/>
      <c r="L263" s="78">
        <v>0</v>
      </c>
      <c r="M263" s="88"/>
      <c r="N263" s="81"/>
    </row>
    <row r="264" spans="4:14" ht="12" customHeight="1" x14ac:dyDescent="0.25">
      <c r="D264" s="79"/>
      <c r="E264" s="197" t="s">
        <v>252</v>
      </c>
      <c r="F264" s="197"/>
      <c r="G264" s="197"/>
      <c r="H264" s="197"/>
      <c r="I264" s="197"/>
      <c r="J264" s="197"/>
      <c r="K264" s="81"/>
      <c r="L264" s="78">
        <v>33612</v>
      </c>
      <c r="M264" s="88"/>
      <c r="N264" s="81"/>
    </row>
    <row r="265" spans="4:14" ht="12" customHeight="1" x14ac:dyDescent="0.25">
      <c r="D265" s="79"/>
      <c r="E265" s="197" t="s">
        <v>253</v>
      </c>
      <c r="F265" s="197"/>
      <c r="G265" s="197"/>
      <c r="H265" s="197"/>
      <c r="I265" s="197"/>
      <c r="J265" s="197"/>
      <c r="K265" s="81"/>
      <c r="L265" s="78">
        <v>0</v>
      </c>
      <c r="M265" s="88"/>
      <c r="N265" s="81"/>
    </row>
    <row r="266" spans="4:14" ht="12" customHeight="1" x14ac:dyDescent="0.25">
      <c r="D266" s="79"/>
      <c r="E266" s="197" t="s">
        <v>254</v>
      </c>
      <c r="F266" s="197"/>
      <c r="G266" s="197"/>
      <c r="H266" s="197"/>
      <c r="I266" s="197"/>
      <c r="J266" s="197"/>
      <c r="K266" s="81"/>
      <c r="L266" s="78">
        <v>0</v>
      </c>
      <c r="M266" s="88"/>
      <c r="N266" s="81"/>
    </row>
    <row r="267" spans="4:14" ht="12" customHeight="1" x14ac:dyDescent="0.25">
      <c r="D267" s="79"/>
      <c r="E267" s="197" t="s">
        <v>255</v>
      </c>
      <c r="F267" s="197"/>
      <c r="G267" s="197"/>
      <c r="H267" s="197"/>
      <c r="I267" s="197"/>
      <c r="J267" s="197"/>
      <c r="K267" s="81"/>
      <c r="L267" s="78">
        <v>416260</v>
      </c>
      <c r="M267" s="88"/>
      <c r="N267" s="81"/>
    </row>
    <row r="268" spans="4:14" ht="12" customHeight="1" x14ac:dyDescent="0.25">
      <c r="D268" s="79"/>
      <c r="E268" s="197" t="s">
        <v>256</v>
      </c>
      <c r="F268" s="197"/>
      <c r="G268" s="197"/>
      <c r="H268" s="197"/>
      <c r="I268" s="197"/>
      <c r="J268" s="197"/>
      <c r="K268" s="81"/>
      <c r="L268" s="78">
        <v>0</v>
      </c>
      <c r="M268" s="88"/>
      <c r="N268" s="81"/>
    </row>
    <row r="269" spans="4:14" ht="12" customHeight="1" x14ac:dyDescent="0.25">
      <c r="D269" s="79"/>
      <c r="E269" s="197" t="s">
        <v>257</v>
      </c>
      <c r="F269" s="197"/>
      <c r="G269" s="197"/>
      <c r="H269" s="197"/>
      <c r="I269" s="197"/>
      <c r="J269" s="197"/>
      <c r="K269" s="81"/>
      <c r="L269" s="78">
        <v>67500</v>
      </c>
      <c r="M269" s="88"/>
      <c r="N269" s="81"/>
    </row>
    <row r="270" spans="4:14" ht="12" customHeight="1" x14ac:dyDescent="0.25">
      <c r="D270" s="79"/>
      <c r="E270" s="197" t="s">
        <v>258</v>
      </c>
      <c r="F270" s="197"/>
      <c r="G270" s="197"/>
      <c r="H270" s="197"/>
      <c r="I270" s="197"/>
      <c r="J270" s="197"/>
      <c r="K270" s="81"/>
      <c r="L270" s="78">
        <v>0</v>
      </c>
      <c r="M270" s="88"/>
      <c r="N270" s="81"/>
    </row>
    <row r="271" spans="4:14" ht="12" customHeight="1" x14ac:dyDescent="0.25">
      <c r="D271" s="79"/>
      <c r="E271" s="197" t="s">
        <v>259</v>
      </c>
      <c r="F271" s="197"/>
      <c r="G271" s="197"/>
      <c r="H271" s="197"/>
      <c r="I271" s="197"/>
      <c r="J271" s="197"/>
      <c r="K271" s="81"/>
      <c r="L271" s="78">
        <v>37730</v>
      </c>
      <c r="M271" s="88"/>
      <c r="N271" s="81"/>
    </row>
    <row r="272" spans="4:14" ht="12" customHeight="1" x14ac:dyDescent="0.25">
      <c r="D272" s="79"/>
      <c r="E272" s="197" t="s">
        <v>260</v>
      </c>
      <c r="F272" s="197"/>
      <c r="G272" s="197"/>
      <c r="H272" s="197"/>
      <c r="I272" s="197"/>
      <c r="J272" s="197"/>
      <c r="K272" s="81"/>
      <c r="L272" s="78">
        <v>0</v>
      </c>
      <c r="M272" s="88"/>
      <c r="N272" s="81"/>
    </row>
    <row r="273" spans="4:14" ht="12" customHeight="1" x14ac:dyDescent="0.25">
      <c r="D273" s="79"/>
      <c r="E273" s="197" t="s">
        <v>261</v>
      </c>
      <c r="F273" s="197"/>
      <c r="G273" s="197"/>
      <c r="H273" s="197"/>
      <c r="I273" s="197"/>
      <c r="J273" s="197"/>
      <c r="K273" s="81"/>
      <c r="L273" s="78">
        <v>0</v>
      </c>
      <c r="M273" s="88"/>
      <c r="N273" s="81"/>
    </row>
    <row r="274" spans="4:14" ht="12" customHeight="1" x14ac:dyDescent="0.25">
      <c r="D274" s="79"/>
      <c r="E274" s="197" t="s">
        <v>262</v>
      </c>
      <c r="F274" s="197"/>
      <c r="G274" s="197"/>
      <c r="H274" s="197"/>
      <c r="I274" s="197"/>
      <c r="J274" s="197"/>
      <c r="K274" s="81"/>
      <c r="L274" s="78">
        <v>238617</v>
      </c>
      <c r="M274" s="88"/>
      <c r="N274" s="81"/>
    </row>
    <row r="275" spans="4:14" ht="12" customHeight="1" x14ac:dyDescent="0.25">
      <c r="D275" s="79"/>
      <c r="E275" s="197" t="s">
        <v>263</v>
      </c>
      <c r="F275" s="197"/>
      <c r="G275" s="197"/>
      <c r="H275" s="197"/>
      <c r="I275" s="197"/>
      <c r="J275" s="197"/>
      <c r="K275" s="81"/>
      <c r="L275" s="78">
        <v>0</v>
      </c>
      <c r="M275" s="88"/>
      <c r="N275" s="81"/>
    </row>
    <row r="276" spans="4:14" ht="12" customHeight="1" x14ac:dyDescent="0.25">
      <c r="D276" s="79"/>
      <c r="E276" s="197" t="s">
        <v>264</v>
      </c>
      <c r="F276" s="197"/>
      <c r="G276" s="197"/>
      <c r="H276" s="197"/>
      <c r="I276" s="197"/>
      <c r="J276" s="197"/>
      <c r="K276" s="81"/>
      <c r="L276" s="78">
        <v>0</v>
      </c>
      <c r="M276" s="88"/>
      <c r="N276" s="81"/>
    </row>
    <row r="277" spans="4:14" ht="12" customHeight="1" x14ac:dyDescent="0.25">
      <c r="D277" s="79"/>
      <c r="E277" s="197" t="s">
        <v>265</v>
      </c>
      <c r="F277" s="197"/>
      <c r="G277" s="197"/>
      <c r="H277" s="197"/>
      <c r="I277" s="197"/>
      <c r="J277" s="197"/>
      <c r="K277" s="81"/>
      <c r="L277" s="78">
        <v>0</v>
      </c>
      <c r="M277" s="88"/>
      <c r="N277" s="81"/>
    </row>
    <row r="278" spans="4:14" ht="12" customHeight="1" x14ac:dyDescent="0.25">
      <c r="D278" s="79"/>
      <c r="E278" s="197" t="s">
        <v>266</v>
      </c>
      <c r="F278" s="197"/>
      <c r="G278" s="197"/>
      <c r="H278" s="197"/>
      <c r="I278" s="197"/>
      <c r="J278" s="197"/>
      <c r="K278" s="81"/>
      <c r="L278" s="78"/>
      <c r="M278" s="88"/>
      <c r="N278" s="81"/>
    </row>
    <row r="279" spans="4:14" ht="12" customHeight="1" x14ac:dyDescent="0.25">
      <c r="D279" s="79"/>
      <c r="E279" s="197" t="s">
        <v>267</v>
      </c>
      <c r="F279" s="197"/>
      <c r="G279" s="197"/>
      <c r="H279" s="197"/>
      <c r="I279" s="197"/>
      <c r="J279" s="197"/>
      <c r="K279" s="81"/>
      <c r="L279" s="78"/>
      <c r="M279" s="88"/>
      <c r="N279" s="81"/>
    </row>
    <row r="280" spans="4:14" ht="12" customHeight="1" x14ac:dyDescent="0.25">
      <c r="D280" s="79"/>
      <c r="E280" s="197" t="s">
        <v>268</v>
      </c>
      <c r="F280" s="197"/>
      <c r="G280" s="197"/>
      <c r="H280" s="197"/>
      <c r="I280" s="197"/>
      <c r="J280" s="197"/>
      <c r="K280" s="81"/>
      <c r="L280" s="78"/>
      <c r="M280" s="88"/>
      <c r="N280" s="81"/>
    </row>
    <row r="281" spans="4:14" ht="12" customHeight="1" x14ac:dyDescent="0.25">
      <c r="D281" s="79"/>
      <c r="E281" s="197" t="s">
        <v>269</v>
      </c>
      <c r="F281" s="197"/>
      <c r="G281" s="197"/>
      <c r="H281" s="197"/>
      <c r="I281" s="197"/>
      <c r="J281" s="197"/>
      <c r="K281" s="81"/>
      <c r="L281" s="78"/>
      <c r="M281" s="88"/>
      <c r="N281" s="81"/>
    </row>
    <row r="282" spans="4:14" ht="12" customHeight="1" x14ac:dyDescent="0.25">
      <c r="D282" s="79"/>
      <c r="E282" s="197" t="s">
        <v>270</v>
      </c>
      <c r="F282" s="197"/>
      <c r="G282" s="197"/>
      <c r="H282" s="197"/>
      <c r="I282" s="197"/>
      <c r="J282" s="197"/>
      <c r="K282" s="81"/>
      <c r="L282" s="78">
        <v>0</v>
      </c>
      <c r="M282" s="88"/>
      <c r="N282" s="81"/>
    </row>
    <row r="283" spans="4:14" ht="12" customHeight="1" x14ac:dyDescent="0.25">
      <c r="D283" s="203"/>
      <c r="E283" s="204"/>
      <c r="F283" s="204"/>
      <c r="G283" s="204"/>
      <c r="H283" s="204"/>
      <c r="I283" s="204"/>
      <c r="J283" s="204"/>
      <c r="K283" s="81"/>
      <c r="L283" s="78"/>
      <c r="M283" s="88"/>
      <c r="N283" s="81"/>
    </row>
    <row r="284" spans="4:14" ht="12" customHeight="1" x14ac:dyDescent="0.25">
      <c r="D284" s="201" t="s">
        <v>271</v>
      </c>
      <c r="E284" s="197"/>
      <c r="F284" s="197"/>
      <c r="G284" s="197"/>
      <c r="H284" s="197"/>
      <c r="I284" s="197"/>
      <c r="J284" s="197"/>
      <c r="K284" s="81"/>
      <c r="L284" s="78"/>
      <c r="M284" s="194">
        <f>SUM(L285:L291)</f>
        <v>612556</v>
      </c>
      <c r="N284" s="195"/>
    </row>
    <row r="285" spans="4:14" ht="12" customHeight="1" x14ac:dyDescent="0.25">
      <c r="D285" s="79"/>
      <c r="E285" s="197" t="s">
        <v>272</v>
      </c>
      <c r="F285" s="197"/>
      <c r="G285" s="197"/>
      <c r="H285" s="197"/>
      <c r="I285" s="197"/>
      <c r="J285" s="197"/>
      <c r="K285" s="81"/>
      <c r="L285" s="78">
        <v>612559</v>
      </c>
      <c r="M285" s="88"/>
      <c r="N285" s="81"/>
    </row>
    <row r="286" spans="4:14" ht="12" customHeight="1" x14ac:dyDescent="0.25">
      <c r="D286" s="79"/>
      <c r="E286" s="197" t="s">
        <v>273</v>
      </c>
      <c r="F286" s="197"/>
      <c r="G286" s="197"/>
      <c r="H286" s="197"/>
      <c r="I286" s="197"/>
      <c r="J286" s="197"/>
      <c r="K286" s="81"/>
      <c r="L286" s="78">
        <v>0</v>
      </c>
      <c r="M286" s="88"/>
      <c r="N286" s="81"/>
    </row>
    <row r="287" spans="4:14" ht="12" customHeight="1" x14ac:dyDescent="0.25">
      <c r="D287" s="79"/>
      <c r="E287" s="197" t="s">
        <v>274</v>
      </c>
      <c r="F287" s="197"/>
      <c r="G287" s="197"/>
      <c r="H287" s="197"/>
      <c r="I287" s="197"/>
      <c r="J287" s="197"/>
      <c r="K287" s="81"/>
      <c r="L287" s="78">
        <v>0</v>
      </c>
      <c r="M287" s="88"/>
      <c r="N287" s="81"/>
    </row>
    <row r="288" spans="4:14" ht="12" customHeight="1" x14ac:dyDescent="0.25">
      <c r="D288" s="79"/>
      <c r="E288" s="197" t="s">
        <v>275</v>
      </c>
      <c r="F288" s="197"/>
      <c r="G288" s="197"/>
      <c r="H288" s="197"/>
      <c r="I288" s="197"/>
      <c r="J288" s="197"/>
      <c r="K288" s="81"/>
      <c r="L288" s="78">
        <v>0</v>
      </c>
      <c r="M288" s="88"/>
      <c r="N288" s="81"/>
    </row>
    <row r="289" spans="3:14" ht="12" customHeight="1" x14ac:dyDescent="0.25">
      <c r="D289" s="79"/>
      <c r="E289" s="197" t="s">
        <v>276</v>
      </c>
      <c r="F289" s="197"/>
      <c r="G289" s="197"/>
      <c r="H289" s="197"/>
      <c r="I289" s="197"/>
      <c r="J289" s="197"/>
      <c r="K289" s="81"/>
      <c r="L289" s="78">
        <v>0</v>
      </c>
      <c r="M289" s="88"/>
      <c r="N289" s="81"/>
    </row>
    <row r="290" spans="3:14" ht="12" customHeight="1" x14ac:dyDescent="0.25">
      <c r="D290" s="79"/>
      <c r="E290" s="197" t="s">
        <v>277</v>
      </c>
      <c r="F290" s="197"/>
      <c r="G290" s="197"/>
      <c r="H290" s="197"/>
      <c r="I290" s="197"/>
      <c r="J290" s="197"/>
      <c r="K290" s="81"/>
      <c r="L290" s="78">
        <v>-3</v>
      </c>
      <c r="M290" s="88"/>
      <c r="N290" s="81"/>
    </row>
    <row r="291" spans="3:14" ht="12" customHeight="1" x14ac:dyDescent="0.25">
      <c r="D291" s="79"/>
      <c r="E291" s="197" t="s">
        <v>278</v>
      </c>
      <c r="F291" s="197"/>
      <c r="G291" s="197"/>
      <c r="H291" s="197"/>
      <c r="I291" s="197"/>
      <c r="J291" s="197"/>
      <c r="K291" s="81"/>
      <c r="L291" s="78">
        <v>0</v>
      </c>
      <c r="M291" s="88"/>
      <c r="N291" s="81"/>
    </row>
    <row r="292" spans="3:14" ht="12" customHeight="1" x14ac:dyDescent="0.25">
      <c r="D292" s="203"/>
      <c r="E292" s="204"/>
      <c r="F292" s="204"/>
      <c r="G292" s="204"/>
      <c r="H292" s="204"/>
      <c r="I292" s="204"/>
      <c r="J292" s="204"/>
      <c r="K292" s="81"/>
      <c r="L292" s="78"/>
      <c r="M292" s="88"/>
      <c r="N292" s="81"/>
    </row>
    <row r="293" spans="3:14" ht="12" customHeight="1" x14ac:dyDescent="0.25">
      <c r="D293" s="198" t="s">
        <v>279</v>
      </c>
      <c r="E293" s="199"/>
      <c r="F293" s="199"/>
      <c r="G293" s="199"/>
      <c r="H293" s="199"/>
      <c r="I293" s="199"/>
      <c r="J293" s="199"/>
      <c r="K293" s="89"/>
      <c r="L293" s="90"/>
      <c r="M293" s="205">
        <f>M259-M261+M284</f>
        <v>20397556</v>
      </c>
      <c r="N293" s="193"/>
    </row>
    <row r="296" spans="3:14" ht="12" customHeight="1" x14ac:dyDescent="0.25">
      <c r="C296" s="6" t="s">
        <v>147</v>
      </c>
    </row>
    <row r="301" spans="3:14" ht="12" customHeight="1" x14ac:dyDescent="0.25">
      <c r="C301" s="202"/>
      <c r="D301" s="202"/>
      <c r="E301" s="202"/>
      <c r="F301" s="202"/>
      <c r="G301" s="202"/>
      <c r="L301" s="91"/>
    </row>
    <row r="302" spans="3:14" ht="12" customHeight="1" x14ac:dyDescent="0.25">
      <c r="C302" s="202"/>
      <c r="D302" s="202"/>
      <c r="E302" s="202"/>
      <c r="F302" s="202"/>
      <c r="G302" s="202"/>
      <c r="L302" s="91"/>
    </row>
  </sheetData>
  <mergeCells count="358">
    <mergeCell ref="A1:P1"/>
    <mergeCell ref="E288:J288"/>
    <mergeCell ref="E289:J289"/>
    <mergeCell ref="E290:J290"/>
    <mergeCell ref="E291:J291"/>
    <mergeCell ref="D292:J292"/>
    <mergeCell ref="D293:J293"/>
    <mergeCell ref="M293:N293"/>
    <mergeCell ref="C301:G301"/>
    <mergeCell ref="E271:J271"/>
    <mergeCell ref="E272:J272"/>
    <mergeCell ref="E273:J273"/>
    <mergeCell ref="E274:J274"/>
    <mergeCell ref="E275:J275"/>
    <mergeCell ref="E276:J276"/>
    <mergeCell ref="E277:J277"/>
    <mergeCell ref="E278:J278"/>
    <mergeCell ref="E279:J279"/>
    <mergeCell ref="E262:J262"/>
    <mergeCell ref="E263:J263"/>
    <mergeCell ref="E264:J264"/>
    <mergeCell ref="E265:J265"/>
    <mergeCell ref="E266:J266"/>
    <mergeCell ref="E267:J267"/>
    <mergeCell ref="C302:G302"/>
    <mergeCell ref="E280:J280"/>
    <mergeCell ref="E281:J281"/>
    <mergeCell ref="E282:J282"/>
    <mergeCell ref="D283:J283"/>
    <mergeCell ref="D284:J284"/>
    <mergeCell ref="M284:N284"/>
    <mergeCell ref="E285:J285"/>
    <mergeCell ref="E286:J286"/>
    <mergeCell ref="E287:J287"/>
    <mergeCell ref="E268:J268"/>
    <mergeCell ref="E269:J269"/>
    <mergeCell ref="E270:J270"/>
    <mergeCell ref="D255:N255"/>
    <mergeCell ref="D256:N256"/>
    <mergeCell ref="D257:N257"/>
    <mergeCell ref="D258:N258"/>
    <mergeCell ref="D259:J259"/>
    <mergeCell ref="M259:N259"/>
    <mergeCell ref="D260:J260"/>
    <mergeCell ref="D261:J261"/>
    <mergeCell ref="M261:N261"/>
    <mergeCell ref="D234:N234"/>
    <mergeCell ref="D235:N235"/>
    <mergeCell ref="D236:N236"/>
    <mergeCell ref="D237:N237"/>
    <mergeCell ref="M238:N238"/>
    <mergeCell ref="M240:N240"/>
    <mergeCell ref="E243:H243"/>
    <mergeCell ref="M248:N248"/>
    <mergeCell ref="M253:N253"/>
    <mergeCell ref="I139:K139"/>
    <mergeCell ref="L139:N139"/>
    <mergeCell ref="E140:H140"/>
    <mergeCell ref="I140:K140"/>
    <mergeCell ref="D119:I119"/>
    <mergeCell ref="J119:L119"/>
    <mergeCell ref="M119:O119"/>
    <mergeCell ref="D120:I120"/>
    <mergeCell ref="J120:L120"/>
    <mergeCell ref="M120:O120"/>
    <mergeCell ref="D121:I121"/>
    <mergeCell ref="J121:L121"/>
    <mergeCell ref="D123:I123"/>
    <mergeCell ref="J123:L123"/>
    <mergeCell ref="M123:O123"/>
    <mergeCell ref="I216:K216"/>
    <mergeCell ref="L216:N216"/>
    <mergeCell ref="E217:H217"/>
    <mergeCell ref="I217:K217"/>
    <mergeCell ref="L217:N217"/>
    <mergeCell ref="E211:H211"/>
    <mergeCell ref="E210:H210"/>
    <mergeCell ref="E209:H209"/>
    <mergeCell ref="L205:N205"/>
    <mergeCell ref="I211:K211"/>
    <mergeCell ref="L206:N206"/>
    <mergeCell ref="E213:H213"/>
    <mergeCell ref="I213:K213"/>
    <mergeCell ref="L213:N213"/>
    <mergeCell ref="E214:H214"/>
    <mergeCell ref="I214:K214"/>
    <mergeCell ref="L214:N214"/>
    <mergeCell ref="E215:H215"/>
    <mergeCell ref="E207:H207"/>
    <mergeCell ref="E206:H206"/>
    <mergeCell ref="L207:N207"/>
    <mergeCell ref="I205:K205"/>
    <mergeCell ref="L211:N211"/>
    <mergeCell ref="L210:N210"/>
    <mergeCell ref="D155:L155"/>
    <mergeCell ref="M155:O155"/>
    <mergeCell ref="D156:L156"/>
    <mergeCell ref="M156:O156"/>
    <mergeCell ref="D149:L149"/>
    <mergeCell ref="D152:L152"/>
    <mergeCell ref="M152:O152"/>
    <mergeCell ref="D153:L153"/>
    <mergeCell ref="M153:O153"/>
    <mergeCell ref="M150:O150"/>
    <mergeCell ref="D151:L151"/>
    <mergeCell ref="M151:O151"/>
    <mergeCell ref="D154:L154"/>
    <mergeCell ref="M113:O113"/>
    <mergeCell ref="C106:J106"/>
    <mergeCell ref="K106:M106"/>
    <mergeCell ref="N106:P106"/>
    <mergeCell ref="D122:I122"/>
    <mergeCell ref="J122:L122"/>
    <mergeCell ref="M122:O122"/>
    <mergeCell ref="F80:J80"/>
    <mergeCell ref="K80:M80"/>
    <mergeCell ref="F92:J92"/>
    <mergeCell ref="K92:M92"/>
    <mergeCell ref="F93:J93"/>
    <mergeCell ref="K93:M93"/>
    <mergeCell ref="C103:J103"/>
    <mergeCell ref="K103:M103"/>
    <mergeCell ref="K100:M100"/>
    <mergeCell ref="K101:M101"/>
    <mergeCell ref="K102:M102"/>
    <mergeCell ref="C89:P89"/>
    <mergeCell ref="N103:P103"/>
    <mergeCell ref="C104:J104"/>
    <mergeCell ref="D113:I113"/>
    <mergeCell ref="J113:L113"/>
    <mergeCell ref="K72:M72"/>
    <mergeCell ref="J61:L61"/>
    <mergeCell ref="M61:O61"/>
    <mergeCell ref="C62:I62"/>
    <mergeCell ref="J62:L62"/>
    <mergeCell ref="M62:O62"/>
    <mergeCell ref="H65:J65"/>
    <mergeCell ref="K65:M65"/>
    <mergeCell ref="H66:J66"/>
    <mergeCell ref="K66:M66"/>
    <mergeCell ref="C68:G68"/>
    <mergeCell ref="H68:J68"/>
    <mergeCell ref="K68:M68"/>
    <mergeCell ref="C69:G69"/>
    <mergeCell ref="H69:J69"/>
    <mergeCell ref="K69:M69"/>
    <mergeCell ref="C70:G70"/>
    <mergeCell ref="H70:J70"/>
    <mergeCell ref="K70:M70"/>
    <mergeCell ref="C65:G65"/>
    <mergeCell ref="C66:G66"/>
    <mergeCell ref="C67:G67"/>
    <mergeCell ref="C71:G71"/>
    <mergeCell ref="C72:G72"/>
    <mergeCell ref="A2:P2"/>
    <mergeCell ref="F40:J40"/>
    <mergeCell ref="K40:M40"/>
    <mergeCell ref="C23:O23"/>
    <mergeCell ref="C38:P38"/>
    <mergeCell ref="D14:I14"/>
    <mergeCell ref="J14:L14"/>
    <mergeCell ref="M14:O14"/>
    <mergeCell ref="D15:I15"/>
    <mergeCell ref="J15:L15"/>
    <mergeCell ref="M15:O15"/>
    <mergeCell ref="D16:I16"/>
    <mergeCell ref="J16:L16"/>
    <mergeCell ref="M16:O16"/>
    <mergeCell ref="F25:J25"/>
    <mergeCell ref="K25:M25"/>
    <mergeCell ref="F26:J26"/>
    <mergeCell ref="A4:P4"/>
    <mergeCell ref="D17:I17"/>
    <mergeCell ref="J17:L17"/>
    <mergeCell ref="M17:O17"/>
    <mergeCell ref="D18:I18"/>
    <mergeCell ref="J18:L18"/>
    <mergeCell ref="M18:O18"/>
    <mergeCell ref="F42:J42"/>
    <mergeCell ref="K42:M42"/>
    <mergeCell ref="F43:J43"/>
    <mergeCell ref="K43:M43"/>
    <mergeCell ref="K26:M26"/>
    <mergeCell ref="B229:P230"/>
    <mergeCell ref="E218:H218"/>
    <mergeCell ref="I218:K218"/>
    <mergeCell ref="E223:H223"/>
    <mergeCell ref="I223:K223"/>
    <mergeCell ref="L223:N223"/>
    <mergeCell ref="E219:H220"/>
    <mergeCell ref="I219:K220"/>
    <mergeCell ref="E224:H224"/>
    <mergeCell ref="I224:K224"/>
    <mergeCell ref="L224:N224"/>
    <mergeCell ref="E221:H222"/>
    <mergeCell ref="I221:K222"/>
    <mergeCell ref="L221:N222"/>
    <mergeCell ref="C227:P227"/>
    <mergeCell ref="I209:K209"/>
    <mergeCell ref="I208:K208"/>
    <mergeCell ref="I207:K207"/>
    <mergeCell ref="I206:K206"/>
    <mergeCell ref="I210:K210"/>
    <mergeCell ref="L209:N209"/>
    <mergeCell ref="M149:O149"/>
    <mergeCell ref="D150:L150"/>
    <mergeCell ref="L219:N220"/>
    <mergeCell ref="L218:N218"/>
    <mergeCell ref="E187:K187"/>
    <mergeCell ref="L187:N187"/>
    <mergeCell ref="E188:K188"/>
    <mergeCell ref="L188:N188"/>
    <mergeCell ref="M178:O178"/>
    <mergeCell ref="E184:K184"/>
    <mergeCell ref="L184:N184"/>
    <mergeCell ref="E185:K185"/>
    <mergeCell ref="L185:N185"/>
    <mergeCell ref="I215:K215"/>
    <mergeCell ref="L215:N215"/>
    <mergeCell ref="E216:H216"/>
    <mergeCell ref="M154:O154"/>
    <mergeCell ref="D162:L162"/>
    <mergeCell ref="E205:H205"/>
    <mergeCell ref="L208:N208"/>
    <mergeCell ref="E208:H208"/>
    <mergeCell ref="E189:K189"/>
    <mergeCell ref="L189:N189"/>
    <mergeCell ref="D176:L176"/>
    <mergeCell ref="M176:O176"/>
    <mergeCell ref="D177:L177"/>
    <mergeCell ref="M177:O177"/>
    <mergeCell ref="D178:L178"/>
    <mergeCell ref="E190:K190"/>
    <mergeCell ref="L190:N190"/>
    <mergeCell ref="E186:K186"/>
    <mergeCell ref="L186:N186"/>
    <mergeCell ref="C182:O182"/>
    <mergeCell ref="C197:P198"/>
    <mergeCell ref="E141:H141"/>
    <mergeCell ref="I141:K141"/>
    <mergeCell ref="L141:N141"/>
    <mergeCell ref="E142:H142"/>
    <mergeCell ref="I142:K142"/>
    <mergeCell ref="L142:N142"/>
    <mergeCell ref="N100:P100"/>
    <mergeCell ref="N101:P101"/>
    <mergeCell ref="N102:P102"/>
    <mergeCell ref="C105:J105"/>
    <mergeCell ref="K105:M105"/>
    <mergeCell ref="N105:P105"/>
    <mergeCell ref="D115:I115"/>
    <mergeCell ref="J115:L115"/>
    <mergeCell ref="M115:O115"/>
    <mergeCell ref="K104:M104"/>
    <mergeCell ref="N104:P104"/>
    <mergeCell ref="C100:J100"/>
    <mergeCell ref="M121:O121"/>
    <mergeCell ref="C101:J101"/>
    <mergeCell ref="C102:J102"/>
    <mergeCell ref="D112:I112"/>
    <mergeCell ref="J112:L112"/>
    <mergeCell ref="M112:O112"/>
    <mergeCell ref="L140:N140"/>
    <mergeCell ref="J131:L131"/>
    <mergeCell ref="M131:O131"/>
    <mergeCell ref="E139:H139"/>
    <mergeCell ref="D130:I130"/>
    <mergeCell ref="J130:L130"/>
    <mergeCell ref="M130:O130"/>
    <mergeCell ref="F27:J27"/>
    <mergeCell ref="K27:M27"/>
    <mergeCell ref="F31:J31"/>
    <mergeCell ref="K31:M31"/>
    <mergeCell ref="F34:J34"/>
    <mergeCell ref="K34:M34"/>
    <mergeCell ref="F28:J28"/>
    <mergeCell ref="F29:J29"/>
    <mergeCell ref="F30:J30"/>
    <mergeCell ref="K28:M28"/>
    <mergeCell ref="K29:M29"/>
    <mergeCell ref="K30:M30"/>
    <mergeCell ref="C48:P48"/>
    <mergeCell ref="C76:P78"/>
    <mergeCell ref="F44:J44"/>
    <mergeCell ref="K44:M44"/>
    <mergeCell ref="F51:J51"/>
    <mergeCell ref="C135:P137"/>
    <mergeCell ref="D124:I124"/>
    <mergeCell ref="J124:L124"/>
    <mergeCell ref="M124:O124"/>
    <mergeCell ref="K51:M51"/>
    <mergeCell ref="F52:J52"/>
    <mergeCell ref="K52:M52"/>
    <mergeCell ref="C58:I58"/>
    <mergeCell ref="C59:I59"/>
    <mergeCell ref="C60:I60"/>
    <mergeCell ref="F53:J53"/>
    <mergeCell ref="K53:M53"/>
    <mergeCell ref="J58:L58"/>
    <mergeCell ref="M58:O58"/>
    <mergeCell ref="J59:L59"/>
    <mergeCell ref="J60:L60"/>
    <mergeCell ref="M59:O59"/>
    <mergeCell ref="M60:O60"/>
    <mergeCell ref="C61:I61"/>
    <mergeCell ref="H67:J67"/>
    <mergeCell ref="K67:M67"/>
    <mergeCell ref="H71:J71"/>
    <mergeCell ref="K71:M71"/>
    <mergeCell ref="H72:J72"/>
    <mergeCell ref="D170:L170"/>
    <mergeCell ref="M170:O170"/>
    <mergeCell ref="D171:L171"/>
    <mergeCell ref="M171:O171"/>
    <mergeCell ref="D172:L172"/>
    <mergeCell ref="M172:O172"/>
    <mergeCell ref="M162:O162"/>
    <mergeCell ref="D163:L163"/>
    <mergeCell ref="F32:J32"/>
    <mergeCell ref="K32:M32"/>
    <mergeCell ref="F33:J33"/>
    <mergeCell ref="K33:M33"/>
    <mergeCell ref="F50:J50"/>
    <mergeCell ref="K50:M50"/>
    <mergeCell ref="F41:J41"/>
    <mergeCell ref="K41:M41"/>
    <mergeCell ref="F91:J91"/>
    <mergeCell ref="K91:M91"/>
    <mergeCell ref="F81:J81"/>
    <mergeCell ref="K81:M81"/>
    <mergeCell ref="F82:J82"/>
    <mergeCell ref="K82:M82"/>
    <mergeCell ref="F83:J83"/>
    <mergeCell ref="K83:M83"/>
    <mergeCell ref="D175:L175"/>
    <mergeCell ref="M175:O175"/>
    <mergeCell ref="M173:O173"/>
    <mergeCell ref="D173:L173"/>
    <mergeCell ref="D114:I114"/>
    <mergeCell ref="J114:L114"/>
    <mergeCell ref="M114:O114"/>
    <mergeCell ref="D116:I116"/>
    <mergeCell ref="J116:L116"/>
    <mergeCell ref="M116:O116"/>
    <mergeCell ref="D117:I117"/>
    <mergeCell ref="J117:L117"/>
    <mergeCell ref="M117:O117"/>
    <mergeCell ref="D118:I118"/>
    <mergeCell ref="J118:L118"/>
    <mergeCell ref="M118:O118"/>
    <mergeCell ref="D131:I131"/>
    <mergeCell ref="D148:L148"/>
    <mergeCell ref="M148:O148"/>
    <mergeCell ref="M163:O163"/>
    <mergeCell ref="D164:L164"/>
    <mergeCell ref="M164:O164"/>
    <mergeCell ref="D174:L174"/>
    <mergeCell ref="M174:O174"/>
  </mergeCells>
  <printOptions horizontalCentered="1"/>
  <pageMargins left="0.39370078740157483" right="0.39370078740157483" top="1.1811023622047245" bottom="1.1811023622047245" header="0.31496062992125984" footer="0.31496062992125984"/>
  <pageSetup scale="80" orientation="landscape" r:id="rId1"/>
  <headerFooter>
    <oddFooter>&amp;LGILDARDO HUGO BARAJAS MARTINEZ
DIRECTOR EJECUTIVO&amp;RANGEL HUGO GAMEROS ESTRADA
DIRECTOR FINANCIERO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7"/>
  <sheetViews>
    <sheetView zoomScale="90" zoomScaleNormal="90" workbookViewId="0">
      <selection activeCell="D29" sqref="D29:D31"/>
    </sheetView>
  </sheetViews>
  <sheetFormatPr baseColWidth="10" defaultRowHeight="13.2" x14ac:dyDescent="0.25"/>
  <cols>
    <col min="1" max="1" width="1.33203125" customWidth="1"/>
    <col min="2" max="2" width="19.109375" customWidth="1"/>
    <col min="3" max="3" width="44.6640625" customWidth="1"/>
    <col min="4" max="4" width="77.6640625" customWidth="1"/>
    <col min="5" max="5" width="45.109375" customWidth="1"/>
    <col min="6" max="6" width="52.6640625" bestFit="1" customWidth="1"/>
  </cols>
  <sheetData>
    <row r="1" spans="2:6" ht="21" x14ac:dyDescent="0.25">
      <c r="B1" s="206" t="s">
        <v>108</v>
      </c>
      <c r="C1" s="206"/>
      <c r="D1" s="206"/>
      <c r="E1" s="206"/>
      <c r="F1" s="206"/>
    </row>
    <row r="2" spans="2:6" ht="14.25" customHeight="1" x14ac:dyDescent="0.25">
      <c r="B2" s="211" t="s">
        <v>109</v>
      </c>
      <c r="C2" s="211"/>
      <c r="D2" s="211"/>
      <c r="E2" s="211"/>
      <c r="F2" s="211"/>
    </row>
    <row r="3" spans="2:6" ht="14.25" customHeight="1" x14ac:dyDescent="0.25">
      <c r="B3" s="211" t="s">
        <v>112</v>
      </c>
      <c r="C3" s="211"/>
      <c r="D3" s="211"/>
      <c r="E3" s="211"/>
      <c r="F3" s="211"/>
    </row>
    <row r="4" spans="2:6" ht="18.75" customHeight="1" x14ac:dyDescent="0.25"/>
    <row r="5" spans="2:6" ht="17.25" customHeight="1" x14ac:dyDescent="0.25">
      <c r="B5" s="58" t="s">
        <v>110</v>
      </c>
      <c r="C5" s="207" t="s">
        <v>111</v>
      </c>
      <c r="D5" s="207"/>
      <c r="E5" s="207"/>
      <c r="F5" s="207"/>
    </row>
    <row r="6" spans="2:6" ht="17.25" customHeight="1" x14ac:dyDescent="0.25">
      <c r="C6" s="207"/>
      <c r="D6" s="207"/>
      <c r="E6" s="207"/>
      <c r="F6" s="207"/>
    </row>
    <row r="7" spans="2:6" ht="15.75" customHeight="1" thickBot="1" x14ac:dyDescent="0.3"/>
    <row r="8" spans="2:6" ht="21.75" customHeight="1" x14ac:dyDescent="0.25">
      <c r="B8" s="208" t="s">
        <v>52</v>
      </c>
      <c r="C8" s="209"/>
      <c r="D8" s="209"/>
      <c r="E8" s="209"/>
      <c r="F8" s="210"/>
    </row>
    <row r="9" spans="2:6" s="34" customFormat="1" ht="17.25" customHeight="1" x14ac:dyDescent="0.25">
      <c r="B9" s="36" t="s">
        <v>53</v>
      </c>
      <c r="C9" s="37" t="s">
        <v>54</v>
      </c>
      <c r="D9" s="37" t="s">
        <v>55</v>
      </c>
      <c r="E9" s="37" t="s">
        <v>56</v>
      </c>
      <c r="F9" s="38" t="s">
        <v>57</v>
      </c>
    </row>
    <row r="10" spans="2:6" ht="15.75" customHeight="1" x14ac:dyDescent="0.25">
      <c r="B10" s="212" t="s">
        <v>113</v>
      </c>
      <c r="C10" s="214" t="s">
        <v>114</v>
      </c>
      <c r="D10" s="41" t="s">
        <v>115</v>
      </c>
      <c r="E10" s="42" t="s">
        <v>117</v>
      </c>
      <c r="F10" s="43" t="s">
        <v>117</v>
      </c>
    </row>
    <row r="11" spans="2:6" ht="15.75" customHeight="1" x14ac:dyDescent="0.25">
      <c r="B11" s="213"/>
      <c r="C11" s="215"/>
      <c r="D11" s="41" t="s">
        <v>116</v>
      </c>
      <c r="E11" s="42" t="s">
        <v>118</v>
      </c>
      <c r="F11" s="43" t="s">
        <v>118</v>
      </c>
    </row>
    <row r="12" spans="2:6" ht="23.25" customHeight="1" x14ac:dyDescent="0.25">
      <c r="B12" s="44" t="s">
        <v>58</v>
      </c>
      <c r="C12" s="45" t="s">
        <v>59</v>
      </c>
      <c r="D12" s="46" t="s">
        <v>60</v>
      </c>
      <c r="E12" s="47" t="s">
        <v>61</v>
      </c>
      <c r="F12" s="48" t="s">
        <v>31</v>
      </c>
    </row>
    <row r="13" spans="2:6" ht="15" customHeight="1" x14ac:dyDescent="0.25">
      <c r="B13" s="212" t="s">
        <v>62</v>
      </c>
      <c r="C13" s="214" t="s">
        <v>63</v>
      </c>
      <c r="D13" s="41" t="s">
        <v>64</v>
      </c>
      <c r="E13" s="42" t="s">
        <v>65</v>
      </c>
      <c r="F13" s="43" t="s">
        <v>119</v>
      </c>
    </row>
    <row r="14" spans="2:6" ht="15" customHeight="1" x14ac:dyDescent="0.25">
      <c r="B14" s="216"/>
      <c r="C14" s="217"/>
      <c r="D14" s="41" t="s">
        <v>120</v>
      </c>
      <c r="E14" s="42" t="s">
        <v>121</v>
      </c>
      <c r="F14" s="43" t="s">
        <v>122</v>
      </c>
    </row>
    <row r="15" spans="2:6" ht="15" customHeight="1" x14ac:dyDescent="0.25">
      <c r="B15" s="216"/>
      <c r="C15" s="217"/>
      <c r="D15" s="41" t="s">
        <v>123</v>
      </c>
      <c r="E15" s="42" t="s">
        <v>124</v>
      </c>
      <c r="F15" s="43" t="s">
        <v>125</v>
      </c>
    </row>
    <row r="16" spans="2:6" ht="15" customHeight="1" x14ac:dyDescent="0.25">
      <c r="B16" s="213"/>
      <c r="C16" s="215"/>
      <c r="D16" s="41" t="s">
        <v>126</v>
      </c>
      <c r="E16" s="42" t="s">
        <v>127</v>
      </c>
      <c r="F16" s="43" t="s">
        <v>128</v>
      </c>
    </row>
    <row r="17" spans="2:6" ht="23.25" customHeight="1" x14ac:dyDescent="0.25">
      <c r="B17" s="44" t="s">
        <v>66</v>
      </c>
      <c r="C17" s="45" t="s">
        <v>67</v>
      </c>
      <c r="D17" s="46" t="s">
        <v>68</v>
      </c>
      <c r="E17" s="47" t="s">
        <v>69</v>
      </c>
      <c r="F17" s="48" t="s">
        <v>70</v>
      </c>
    </row>
    <row r="18" spans="2:6" ht="23.25" customHeight="1" x14ac:dyDescent="0.25">
      <c r="B18" s="39" t="s">
        <v>71</v>
      </c>
      <c r="C18" s="40" t="s">
        <v>72</v>
      </c>
      <c r="D18" s="41" t="s">
        <v>73</v>
      </c>
      <c r="E18" s="42" t="s">
        <v>74</v>
      </c>
      <c r="F18" s="43" t="s">
        <v>75</v>
      </c>
    </row>
    <row r="19" spans="2:6" ht="23.25" customHeight="1" thickBot="1" x14ac:dyDescent="0.3">
      <c r="B19" s="61" t="s">
        <v>76</v>
      </c>
      <c r="C19" s="62" t="s">
        <v>77</v>
      </c>
      <c r="D19" s="63" t="s">
        <v>78</v>
      </c>
      <c r="E19" s="64" t="s">
        <v>79</v>
      </c>
      <c r="F19" s="65" t="s">
        <v>80</v>
      </c>
    </row>
    <row r="20" spans="2:6" ht="14.4" thickBot="1" x14ac:dyDescent="0.35">
      <c r="B20" s="54"/>
      <c r="C20" s="54"/>
      <c r="D20" s="54"/>
      <c r="E20" s="54"/>
      <c r="F20" s="54"/>
    </row>
    <row r="21" spans="2:6" ht="21.75" customHeight="1" x14ac:dyDescent="0.25">
      <c r="B21" s="208" t="s">
        <v>81</v>
      </c>
      <c r="C21" s="209"/>
      <c r="D21" s="209"/>
      <c r="E21" s="209"/>
      <c r="F21" s="210"/>
    </row>
    <row r="22" spans="2:6" s="34" customFormat="1" ht="17.25" customHeight="1" x14ac:dyDescent="0.25">
      <c r="B22" s="36" t="s">
        <v>53</v>
      </c>
      <c r="C22" s="37" t="s">
        <v>54</v>
      </c>
      <c r="D22" s="37" t="s">
        <v>55</v>
      </c>
      <c r="E22" s="37" t="s">
        <v>56</v>
      </c>
      <c r="F22" s="38" t="s">
        <v>57</v>
      </c>
    </row>
    <row r="23" spans="2:6" ht="15" customHeight="1" x14ac:dyDescent="0.25">
      <c r="B23" s="212" t="s">
        <v>82</v>
      </c>
      <c r="C23" s="214" t="s">
        <v>83</v>
      </c>
      <c r="D23" s="226" t="s">
        <v>84</v>
      </c>
      <c r="E23" s="42" t="s">
        <v>129</v>
      </c>
      <c r="F23" s="43" t="s">
        <v>130</v>
      </c>
    </row>
    <row r="24" spans="2:6" ht="15" customHeight="1" x14ac:dyDescent="0.25">
      <c r="B24" s="216"/>
      <c r="C24" s="217"/>
      <c r="D24" s="227"/>
      <c r="E24" s="42" t="s">
        <v>131</v>
      </c>
      <c r="F24" s="43" t="s">
        <v>132</v>
      </c>
    </row>
    <row r="25" spans="2:6" ht="15" customHeight="1" x14ac:dyDescent="0.25">
      <c r="B25" s="213"/>
      <c r="C25" s="215"/>
      <c r="D25" s="228"/>
      <c r="E25" s="42" t="s">
        <v>133</v>
      </c>
      <c r="F25" s="43" t="s">
        <v>134</v>
      </c>
    </row>
    <row r="26" spans="2:6" ht="15" customHeight="1" x14ac:dyDescent="0.25">
      <c r="B26" s="218" t="s">
        <v>85</v>
      </c>
      <c r="C26" s="223" t="s">
        <v>86</v>
      </c>
      <c r="D26" s="229" t="s">
        <v>87</v>
      </c>
      <c r="E26" s="47" t="s">
        <v>135</v>
      </c>
      <c r="F26" s="48" t="s">
        <v>136</v>
      </c>
    </row>
    <row r="27" spans="2:6" ht="15" customHeight="1" x14ac:dyDescent="0.25">
      <c r="B27" s="219"/>
      <c r="C27" s="224"/>
      <c r="D27" s="230"/>
      <c r="E27" s="59" t="s">
        <v>137</v>
      </c>
      <c r="F27" s="60" t="s">
        <v>138</v>
      </c>
    </row>
    <row r="28" spans="2:6" ht="15" customHeight="1" x14ac:dyDescent="0.25">
      <c r="B28" s="220"/>
      <c r="C28" s="225"/>
      <c r="D28" s="231"/>
      <c r="E28" s="59" t="s">
        <v>139</v>
      </c>
      <c r="F28" s="60" t="s">
        <v>140</v>
      </c>
    </row>
    <row r="29" spans="2:6" ht="15" customHeight="1" x14ac:dyDescent="0.25">
      <c r="B29" s="212" t="s">
        <v>88</v>
      </c>
      <c r="C29" s="214" t="s">
        <v>89</v>
      </c>
      <c r="D29" s="226" t="s">
        <v>90</v>
      </c>
      <c r="E29" s="42" t="s">
        <v>141</v>
      </c>
      <c r="F29" s="43" t="s">
        <v>142</v>
      </c>
    </row>
    <row r="30" spans="2:6" ht="15" customHeight="1" x14ac:dyDescent="0.25">
      <c r="B30" s="216"/>
      <c r="C30" s="217"/>
      <c r="D30" s="227"/>
      <c r="E30" s="42" t="s">
        <v>143</v>
      </c>
      <c r="F30" s="43" t="s">
        <v>144</v>
      </c>
    </row>
    <row r="31" spans="2:6" ht="15" customHeight="1" thickBot="1" x14ac:dyDescent="0.3">
      <c r="B31" s="221"/>
      <c r="C31" s="222"/>
      <c r="D31" s="232"/>
      <c r="E31" s="52" t="s">
        <v>145</v>
      </c>
      <c r="F31" s="53" t="s">
        <v>146</v>
      </c>
    </row>
    <row r="32" spans="2:6" ht="16.2" thickBot="1" x14ac:dyDescent="0.35">
      <c r="B32" s="55"/>
      <c r="C32" s="56"/>
      <c r="D32" s="56"/>
      <c r="E32" s="57"/>
      <c r="F32" s="57"/>
    </row>
    <row r="33" spans="2:6" ht="21.75" customHeight="1" x14ac:dyDescent="0.25">
      <c r="B33" s="208" t="s">
        <v>91</v>
      </c>
      <c r="C33" s="209"/>
      <c r="D33" s="209"/>
      <c r="E33" s="209"/>
      <c r="F33" s="210"/>
    </row>
    <row r="34" spans="2:6" s="34" customFormat="1" ht="17.25" customHeight="1" x14ac:dyDescent="0.25">
      <c r="B34" s="36" t="s">
        <v>53</v>
      </c>
      <c r="C34" s="37" t="s">
        <v>54</v>
      </c>
      <c r="D34" s="37" t="s">
        <v>55</v>
      </c>
      <c r="E34" s="37" t="s">
        <v>56</v>
      </c>
      <c r="F34" s="38" t="s">
        <v>57</v>
      </c>
    </row>
    <row r="35" spans="2:6" ht="42" customHeight="1" x14ac:dyDescent="0.25">
      <c r="B35" s="39" t="s">
        <v>92</v>
      </c>
      <c r="C35" s="40" t="s">
        <v>93</v>
      </c>
      <c r="D35" s="41" t="s">
        <v>94</v>
      </c>
      <c r="E35" s="42" t="s">
        <v>101</v>
      </c>
      <c r="F35" s="43" t="s">
        <v>104</v>
      </c>
    </row>
    <row r="36" spans="2:6" ht="42" customHeight="1" x14ac:dyDescent="0.25">
      <c r="B36" s="44" t="s">
        <v>95</v>
      </c>
      <c r="C36" s="45" t="s">
        <v>96</v>
      </c>
      <c r="D36" s="46" t="s">
        <v>97</v>
      </c>
      <c r="E36" s="47" t="s">
        <v>102</v>
      </c>
      <c r="F36" s="48" t="s">
        <v>105</v>
      </c>
    </row>
    <row r="37" spans="2:6" ht="65.25" customHeight="1" thickBot="1" x14ac:dyDescent="0.3">
      <c r="B37" s="49" t="s">
        <v>98</v>
      </c>
      <c r="C37" s="50" t="s">
        <v>99</v>
      </c>
      <c r="D37" s="51" t="s">
        <v>100</v>
      </c>
      <c r="E37" s="52" t="s">
        <v>103</v>
      </c>
      <c r="F37" s="53" t="s">
        <v>106</v>
      </c>
    </row>
  </sheetData>
  <mergeCells count="20">
    <mergeCell ref="C23:C25"/>
    <mergeCell ref="D23:D25"/>
    <mergeCell ref="D26:D28"/>
    <mergeCell ref="D29:D31"/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CONTAJMAS</cp:lastModifiedBy>
  <cp:lastPrinted>2023-02-03T06:16:57Z</cp:lastPrinted>
  <dcterms:created xsi:type="dcterms:W3CDTF">2017-02-28T18:38:56Z</dcterms:created>
  <dcterms:modified xsi:type="dcterms:W3CDTF">2023-02-03T06:17:04Z</dcterms:modified>
</cp:coreProperties>
</file>